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96" windowWidth="11880" windowHeight="10152" tabRatio="831"/>
  </bookViews>
  <sheets>
    <sheet name="INDICE" sheetId="1" r:id="rId1"/>
    <sheet name="CUADRO A BALANCE" sheetId="2" r:id="rId2"/>
    <sheet name="CUADRO B PYG" sheetId="3" r:id="rId3"/>
    <sheet name="CUADRO C EFE" sheetId="4" r:id="rId4"/>
    <sheet name="CUADRO D PPALES RATIOS" sheetId="5" r:id="rId5"/>
    <sheet name="CUADRO E INF ACTIVOS" sheetId="6" r:id="rId6"/>
    <sheet name="CUADRO F NUMERO DE FONDOS" sheetId="7" r:id="rId7"/>
    <sheet name="CUADRO 00 FONDOS" sheetId="8" r:id="rId8"/>
    <sheet name="CUADRO A.1" sheetId="9" r:id="rId9"/>
    <sheet name="CUADRO A.1.1" sheetId="10" r:id="rId10"/>
    <sheet name="CUADRO A.1.2 a" sheetId="11" r:id="rId11"/>
    <sheet name="CUADRO A.1.2 b" sheetId="17" r:id="rId12"/>
    <sheet name="CUADRO A.1.2 c" sheetId="18" r:id="rId13"/>
    <sheet name="CUADRO A.1.2 d" sheetId="19" r:id="rId14"/>
    <sheet name="CUADRO A.1.2 e" sheetId="20" r:id="rId15"/>
    <sheet name="CUADRO A.1.2 f" sheetId="21" r:id="rId16"/>
    <sheet name="CUADRO A.1.2 g" sheetId="22" r:id="rId17"/>
    <sheet name="CUADRO A.1.2 h" sheetId="23" r:id="rId18"/>
    <sheet name="CUADRO A.1.2 i" sheetId="24" r:id="rId19"/>
    <sheet name="CUADRO A.1.2 j" sheetId="25" r:id="rId20"/>
    <sheet name="CUADRO A.1.2 k" sheetId="26" r:id="rId21"/>
    <sheet name="CUADRO A.1.2 l" sheetId="27" r:id="rId22"/>
    <sheet name="CUADRO A.1.2 m" sheetId="28" r:id="rId23"/>
    <sheet name="CUADRO A.1.3" sheetId="12" r:id="rId24"/>
    <sheet name="CUADRO B.1" sheetId="13" r:id="rId25"/>
    <sheet name="CUADRO B.1.1" sheetId="14" r:id="rId26"/>
    <sheet name="CUADRO B.1.2" sheetId="15" r:id="rId27"/>
    <sheet name="CUADRO C.1" sheetId="16" r:id="rId28"/>
  </sheets>
  <externalReferences>
    <externalReference r:id="rId29"/>
  </externalReferences>
  <definedNames>
    <definedName name="_xlnm._FilterDatabase" localSheetId="7" hidden="1">'CUADRO 00 FONDOS'!$A$4:$H$314</definedName>
    <definedName name="_xlnm._FilterDatabase" localSheetId="9" hidden="1">'CUADRO A.1.1'!$A$4:$P$294</definedName>
    <definedName name="_xlnm._FilterDatabase" localSheetId="10" hidden="1">'CUADRO A.1.2 a'!$A$6:$R$202</definedName>
    <definedName name="_xlnm._FilterDatabase" localSheetId="24" hidden="1">'CUADRO B.1'!$A$5:$J$277</definedName>
    <definedName name="_xlnm._FilterDatabase" localSheetId="27" hidden="1">'CUADRO C.1'!$A$6:$T$277</definedName>
    <definedName name="_xlnm.Print_Area" localSheetId="7">'CUADRO 00 FONDOS'!$A$1:$G$317</definedName>
    <definedName name="_xlnm.Print_Area" localSheetId="1">'CUADRO A BALANCE'!$A$2:$M$167</definedName>
    <definedName name="_xlnm.Print_Area" localSheetId="8">'CUADRO A.1'!$A$1:$I$310</definedName>
    <definedName name="_xlnm.Print_Area" localSheetId="9">'CUADRO A.1.1'!$A$1:$P$295</definedName>
    <definedName name="_xlnm.Print_Area" localSheetId="11">'CUADRO A.1.2 b'!$A$1:$H$27</definedName>
    <definedName name="_xlnm.Print_Area" localSheetId="12">'CUADRO A.1.2 c'!$A$1:$L$16</definedName>
    <definedName name="_xlnm.Print_Area" localSheetId="13">'CUADRO A.1.2 d'!$A$1:$M$54</definedName>
    <definedName name="_xlnm.Print_Area" localSheetId="14">'CUADRO A.1.2 e'!$A$1:$M$17</definedName>
    <definedName name="_xlnm.Print_Area" localSheetId="15">'CUADRO A.1.2 f'!$A$1:$L$17</definedName>
    <definedName name="_xlnm.Print_Area" localSheetId="16">'CUADRO A.1.2 g'!$A$1:$M$43</definedName>
    <definedName name="_xlnm.Print_Area" localSheetId="17">'CUADRO A.1.2 h'!$A$1:$M$23</definedName>
    <definedName name="_xlnm.Print_Area" localSheetId="18">'CUADRO A.1.2 i'!$A$1:$L$17</definedName>
    <definedName name="_xlnm.Print_Area" localSheetId="19">'CUADRO A.1.2 j'!$A$1:$J$16</definedName>
    <definedName name="_xlnm.Print_Area" localSheetId="20">'CUADRO A.1.2 k'!$A$1:$J$21</definedName>
    <definedName name="_xlnm.Print_Area" localSheetId="21">'CUADRO A.1.2 l'!$A$1:$J$20</definedName>
    <definedName name="_xlnm.Print_Area" localSheetId="22">'CUADRO A.1.2 m'!$A$1:$J$37</definedName>
    <definedName name="_xlnm.Print_Area" localSheetId="23">'CUADRO A.1.3'!$A$1:$P$306</definedName>
    <definedName name="_xlnm.Print_Area" localSheetId="2">'CUADRO B PYG'!$A$2:$AB$48</definedName>
    <definedName name="_xlnm.Print_Area" localSheetId="24">'CUADRO B.1'!$A$1:$J$315</definedName>
    <definedName name="_xlnm.Print_Area" localSheetId="25">'CUADRO B.1.1'!$A$1:$G$313</definedName>
    <definedName name="_xlnm.Print_Area" localSheetId="26">'CUADRO B.1.2'!$A$1:$F$311</definedName>
    <definedName name="_xlnm.Print_Area" localSheetId="3">'CUADRO C EFE'!$A$2:$AB$46</definedName>
    <definedName name="_xlnm.Print_Area" localSheetId="27">'CUADRO C.1'!$A$1:$O$313</definedName>
    <definedName name="_xlnm.Print_Area" localSheetId="4">'CUADRO D PPALES RATIOS'!$A$1:$P$66</definedName>
    <definedName name="_xlnm.Print_Area" localSheetId="5">'CUADRO E INF ACTIVOS'!$A$1:$M$45</definedName>
    <definedName name="_xlnm.Print_Area" localSheetId="6">'CUADRO F NUMERO DE FONDOS'!$A$1:$O$10</definedName>
    <definedName name="_xlnm.Print_Area" localSheetId="0">INDICE!$A$1:$G$20</definedName>
    <definedName name="Clave_Entidad">[1]Pegado!$B$2</definedName>
    <definedName name="Entidad">[1]Pegado!$B$3</definedName>
    <definedName name="Fecha">[1]Pegado!$B$5</definedName>
    <definedName name="TextoMoneda">[1]Pegado!$B$12</definedName>
    <definedName name="_xlnm.Print_Titles" localSheetId="7">'CUADRO 00 FONDOS'!$1:$4</definedName>
    <definedName name="_xlnm.Print_Titles" localSheetId="1">'CUADRO A BALANCE'!$1:$4</definedName>
    <definedName name="_xlnm.Print_Titles" localSheetId="8">'CUADRO A.1'!$1:$5</definedName>
    <definedName name="_xlnm.Print_Titles" localSheetId="9">'CUADRO A.1.1'!$1:$4</definedName>
    <definedName name="_xlnm.Print_Titles" localSheetId="10">'CUADRO A.1.2 a'!$1:$6</definedName>
    <definedName name="_xlnm.Print_Titles" localSheetId="13">'CUADRO A.1.2 d'!$1:$6</definedName>
    <definedName name="_xlnm.Print_Titles" localSheetId="23">'CUADRO A.1.3'!$1:$6</definedName>
    <definedName name="_xlnm.Print_Titles" localSheetId="2">'CUADRO B PYG'!$A:$A,'CUADRO B PYG'!$1:$5</definedName>
    <definedName name="_xlnm.Print_Titles" localSheetId="24">'CUADRO B.1'!$1:$5</definedName>
    <definedName name="_xlnm.Print_Titles" localSheetId="25">'CUADRO B.1.1'!$1:$5</definedName>
    <definedName name="_xlnm.Print_Titles" localSheetId="26">'CUADRO B.1.2'!$1:$5</definedName>
    <definedName name="_xlnm.Print_Titles" localSheetId="3">'CUADRO C EFE'!$A:$A</definedName>
    <definedName name="_xlnm.Print_Titles" localSheetId="27">'CUADRO C.1'!$1:$5</definedName>
    <definedName name="Z_8DCB927E_1FB2_45E1_A382_88D5F1827B16_.wvu.PrintArea" localSheetId="7" hidden="1">'CUADRO 00 FONDOS'!$A$1:$G$314</definedName>
    <definedName name="Z_8DCB927E_1FB2_45E1_A382_88D5F1827B16_.wvu.PrintArea" localSheetId="1" hidden="1">'CUADRO A BALANCE'!$A$2:$M$166</definedName>
    <definedName name="Z_8DCB927E_1FB2_45E1_A382_88D5F1827B16_.wvu.PrintArea" localSheetId="8" hidden="1">'CUADRO A.1'!$A$1:$I$309</definedName>
    <definedName name="Z_8DCB927E_1FB2_45E1_A382_88D5F1827B16_.wvu.PrintArea" localSheetId="9" hidden="1">'CUADRO A.1.1'!$A$1:$P$294</definedName>
    <definedName name="Z_8DCB927E_1FB2_45E1_A382_88D5F1827B16_.wvu.PrintArea" localSheetId="10" hidden="1">'CUADRO A.1.2 a'!$A$1:$M$213</definedName>
    <definedName name="Z_8DCB927E_1FB2_45E1_A382_88D5F1827B16_.wvu.PrintArea" localSheetId="23" hidden="1">'CUADRO A.1.3'!$A$1:$P$306</definedName>
    <definedName name="Z_8DCB927E_1FB2_45E1_A382_88D5F1827B16_.wvu.PrintArea" localSheetId="2" hidden="1">'CUADRO B PYG'!$A$2:$AB$47</definedName>
    <definedName name="Z_8DCB927E_1FB2_45E1_A382_88D5F1827B16_.wvu.PrintArea" localSheetId="24" hidden="1">'CUADRO B.1'!$A$1:$J$314</definedName>
    <definedName name="Z_8DCB927E_1FB2_45E1_A382_88D5F1827B16_.wvu.PrintArea" localSheetId="25" hidden="1">'CUADRO B.1.1'!$A$1:$G$313</definedName>
    <definedName name="Z_8DCB927E_1FB2_45E1_A382_88D5F1827B16_.wvu.PrintArea" localSheetId="26" hidden="1">'CUADRO B.1.2'!$A$1:$F$311</definedName>
    <definedName name="Z_8DCB927E_1FB2_45E1_A382_88D5F1827B16_.wvu.PrintArea" localSheetId="3" hidden="1">'CUADRO C EFE'!$A$2:$AB$45</definedName>
    <definedName name="Z_8DCB927E_1FB2_45E1_A382_88D5F1827B16_.wvu.PrintArea" localSheetId="27" hidden="1">'CUADRO C.1'!$A$1:$O$313</definedName>
    <definedName name="Z_8DCB927E_1FB2_45E1_A382_88D5F1827B16_.wvu.PrintArea" localSheetId="4" hidden="1">'CUADRO D PPALES RATIOS'!$A$2:$P$67</definedName>
    <definedName name="Z_8DCB927E_1FB2_45E1_A382_88D5F1827B16_.wvu.PrintArea" localSheetId="5" hidden="1">'CUADRO E INF ACTIVOS'!$A$1:$M$45</definedName>
    <definedName name="Z_8DCB927E_1FB2_45E1_A382_88D5F1827B16_.wvu.PrintArea" localSheetId="6" hidden="1">'CUADRO F NUMERO DE FONDOS'!$A$1:$O$12</definedName>
    <definedName name="Z_8DCB927E_1FB2_45E1_A382_88D5F1827B16_.wvu.PrintArea" localSheetId="0" hidden="1">INDICE!$A$1:$G$20</definedName>
    <definedName name="Z_8DCB927E_1FB2_45E1_A382_88D5F1827B16_.wvu.PrintTitles" localSheetId="2" hidden="1">'CUADRO B PYG'!$A:$A</definedName>
    <definedName name="Z_8DCB927E_1FB2_45E1_A382_88D5F1827B16_.wvu.PrintTitles" localSheetId="3" hidden="1">'CUADRO C EFE'!$A:$A</definedName>
  </definedNames>
  <calcPr calcId="145621"/>
  <customWorkbookViews>
    <customWorkbookView name="Isabel López Hermida - Vista personalizada" guid="{722B3250-471E-4256-A122-1330806A5616}" mergeInterval="0" personalView="1" maximized="1" windowWidth="1916" windowHeight="814" tabRatio="923" activeSheetId="13"/>
    <customWorkbookView name="Javier Luis Sánchez Morales - Vista personalizada" guid="{8DCB927E-1FB2-45E1-A382-88D5F1827B16}" mergeInterval="0" personalView="1" maximized="1" windowWidth="1436" windowHeight="631" tabRatio="923" activeSheetId="11"/>
    <customWorkbookView name="María Victoria Sánchez Fuentes - Vista personalizada" guid="{FA2E1843-2BE2-47CF-BE01-D42B5FFA5AE3}" mergeInterval="0" personalView="1" maximized="1" windowWidth="1276" windowHeight="795" tabRatio="923" activeSheetId="6"/>
  </customWorkbookViews>
</workbook>
</file>

<file path=xl/calcChain.xml><?xml version="1.0" encoding="utf-8"?>
<calcChain xmlns="http://schemas.openxmlformats.org/spreadsheetml/2006/main">
  <c r="D25" i="28" l="1"/>
  <c r="O5" i="7" l="1"/>
  <c r="N5" i="7"/>
  <c r="C32" i="6"/>
  <c r="C31" i="6"/>
  <c r="B43" i="5" l="1"/>
</calcChain>
</file>

<file path=xl/sharedStrings.xml><?xml version="1.0" encoding="utf-8"?>
<sst xmlns="http://schemas.openxmlformats.org/spreadsheetml/2006/main" count="6639" uniqueCount="912">
  <si>
    <t>FONDO</t>
  </si>
  <si>
    <t>TIPO</t>
  </si>
  <si>
    <t>GESTORA</t>
  </si>
  <si>
    <t>CEDENTE</t>
  </si>
  <si>
    <t>TOTAL ACTIVO</t>
  </si>
  <si>
    <t>FTA</t>
  </si>
  <si>
    <t>FTH</t>
  </si>
  <si>
    <t>Subtotal FTH constituidos en periodos anteriores</t>
  </si>
  <si>
    <t>Subtotal FTH constituidos en el periodo</t>
  </si>
  <si>
    <t>DEUDAS CON ENTIDADES DE CRÉDITO</t>
  </si>
  <si>
    <t>Información derechos de crédito. Fondos de titulización públicos - bonos: hipotecarios</t>
  </si>
  <si>
    <t>Información derechos de crédito. Fondos de titulización públicos - bonos: deuda subordinada y bonos de tesorería</t>
  </si>
  <si>
    <t>Información derechos de crédito. Fondos de titulización públicos - bonos: Administraciones Públicas</t>
  </si>
  <si>
    <t>Información derechos de crédito. Fondos de titulización públicos - bonos: consumo y automoción</t>
  </si>
  <si>
    <t>Información derechos de crédito. Fondos de titulización públicos - bonos: derechos de crédito futuros</t>
  </si>
  <si>
    <t>Información derechos de crédito. Fondos de titulización públicos - bonos: bonos de titulización</t>
  </si>
  <si>
    <t>Información derechos de crédito. Fondos de titulización públicos - bonos: otros</t>
  </si>
  <si>
    <t>HIPOTECARIOS</t>
  </si>
  <si>
    <t>IMPORTE IMPAGADO</t>
  </si>
  <si>
    <t>PRINCIPAL</t>
  </si>
  <si>
    <t>INTERESES</t>
  </si>
  <si>
    <t>TASA DE CONCENTRACIÓN</t>
  </si>
  <si>
    <t>GEOGRÁFICA</t>
  </si>
  <si>
    <t>DERECHOS DE CRÉDITO FUTUROS</t>
  </si>
  <si>
    <t>BONOS DE TITULIZACIÓN</t>
  </si>
  <si>
    <t>Información derechos de crédito. Fondos de titulización públicos - pagarés</t>
  </si>
  <si>
    <t>VALORES EMTIDOS - MEJORAS</t>
  </si>
  <si>
    <t>Pagarés</t>
  </si>
  <si>
    <t>MEJORAS</t>
  </si>
  <si>
    <t>INDICE</t>
  </si>
  <si>
    <t>ACTIVO</t>
  </si>
  <si>
    <t>PASIVO</t>
  </si>
  <si>
    <t>DERECHOS DE CRÉDITO - PRINCIPALES RATIOS</t>
  </si>
  <si>
    <t>1. Flujo de caja neto por intereses de las operaciones</t>
  </si>
  <si>
    <t>1.1 Intereses cobrados de los activos titulizados</t>
  </si>
  <si>
    <t>2.5 Otras comisiones</t>
  </si>
  <si>
    <t>TOTAL FONDOS</t>
  </si>
  <si>
    <t>Principales ratios / magnitudes agregadas</t>
  </si>
  <si>
    <t>Balance agregado</t>
  </si>
  <si>
    <t>TAA (1)</t>
  </si>
  <si>
    <t>TA (1)</t>
  </si>
  <si>
    <t>(2) Tasa de amortización anticipada</t>
  </si>
  <si>
    <t>DUDOSOS (3)</t>
  </si>
  <si>
    <t>(3) Tasa de dudosos: cociente entre el principal de los activos clasificados como dudosos y el principal pendiente del total activos</t>
  </si>
  <si>
    <t>TAA (2)</t>
  </si>
  <si>
    <t>FALLIDOS (4)</t>
  </si>
  <si>
    <t>RECUPERACIÓN FALLIDOS (6)</t>
  </si>
  <si>
    <t>FONDOS PÚBLICOS</t>
  </si>
  <si>
    <t>Estado de flujos de efectivo agregado</t>
  </si>
  <si>
    <t>2.6 Intereses vencidos e impagados</t>
  </si>
  <si>
    <t>4. Resultado de operaciones financieras (neto)</t>
  </si>
  <si>
    <t>4.3 Otros</t>
  </si>
  <si>
    <t>5. Diferencias de cambio (neto)</t>
  </si>
  <si>
    <t>7. Otros gastos de explotación</t>
  </si>
  <si>
    <t>7.1 Servicios exteriores</t>
  </si>
  <si>
    <t>7.1.1 Servicios de profesionales independientes</t>
  </si>
  <si>
    <t>7.1.2 Servicios bancarios y similares</t>
  </si>
  <si>
    <t>7.1.4 Otros servicios</t>
  </si>
  <si>
    <t>7.2 Tributos</t>
  </si>
  <si>
    <t>7.3 Otros gastos de gestión corriente</t>
  </si>
  <si>
    <t>7.3.2 Comisión administrador</t>
  </si>
  <si>
    <t>8. Deterioro de activos financieros (neto)</t>
  </si>
  <si>
    <t>9. Dotaciones a provisiones (neto)</t>
  </si>
  <si>
    <t>11. Repercusión de pérdidas (ganancias)</t>
  </si>
  <si>
    <t>3.4 Otros</t>
  </si>
  <si>
    <t>% AVAL (1)</t>
  </si>
  <si>
    <t>% FR (2)</t>
  </si>
  <si>
    <t>%  LÍNEA DE LIQUIDEZ (3)</t>
  </si>
  <si>
    <t>(1) Porcentaje que representa el importe de los avales sobre los pasivos emitidos</t>
  </si>
  <si>
    <t>C) INCREMENTO (+) DISMINUCIÓN (-) DE EFECTIVO O EQUIVALENTES</t>
  </si>
  <si>
    <t>Efectivo o equivalentes al comienzo del periodo</t>
  </si>
  <si>
    <t>Efectivo o equivalentes al final del periodo</t>
  </si>
  <si>
    <t>A) ACTIVO NO CORRIENTE</t>
  </si>
  <si>
    <t>1.1 Series no subordinadas</t>
  </si>
  <si>
    <t>1.2 Series subordinadas</t>
  </si>
  <si>
    <t>1.5 Ajustes por operaciones de cobertura</t>
  </si>
  <si>
    <t>2. Deudas con entidades de crédito</t>
  </si>
  <si>
    <t>2.3 Otras deudas con entidades de crédito</t>
  </si>
  <si>
    <t>2.6 Ajustes por operaciones de cobertura</t>
  </si>
  <si>
    <t>4. Otros pasivos financieros</t>
  </si>
  <si>
    <t>1. Intereses y rendimientos asimilados</t>
  </si>
  <si>
    <t>%Variación</t>
  </si>
  <si>
    <t>2.2 Deudas con entidades de crédito</t>
  </si>
  <si>
    <t>2.3 Otros pasivos financieros</t>
  </si>
  <si>
    <t>A) MARGEN DE INTERESES</t>
  </si>
  <si>
    <t>1.1 Comisión sociedad gestora</t>
  </si>
  <si>
    <t>1.2 Comisión administrador</t>
  </si>
  <si>
    <t>1.3 Comisión agente financiero/pagos</t>
  </si>
  <si>
    <t>TOTAL PASIVO</t>
  </si>
  <si>
    <t>PORCENTAJE</t>
  </si>
  <si>
    <t>ÁREA</t>
  </si>
  <si>
    <t>Información sobre los encabezados</t>
  </si>
  <si>
    <t>CUADRO B.1</t>
  </si>
  <si>
    <t>GASTOS DE EXPLOTACIÓN</t>
  </si>
  <si>
    <t>IMPORTE</t>
  </si>
  <si>
    <t>DETERIORO</t>
  </si>
  <si>
    <t>CUADRO B.1.1</t>
  </si>
  <si>
    <t>CUADRO B.1.2</t>
  </si>
  <si>
    <t>(4) Tasa de fallidos: cociente entre el principal de los activos clasificados como fallidos,  y el  principal pendiente del total de los activos dados de alta en balance más el principal de los activos clasificados como fallidos</t>
  </si>
  <si>
    <t>COMISIÓN VARIABLE</t>
  </si>
  <si>
    <t>CUADRO C.1</t>
  </si>
  <si>
    <t>ADQUISICIÓN / EMISIÓN</t>
  </si>
  <si>
    <t>AMORTIZACIONES</t>
  </si>
  <si>
    <t xml:space="preserve">IMPORTE </t>
  </si>
  <si>
    <t>INFORMACIÓN AGREGADA</t>
  </si>
  <si>
    <t xml:space="preserve">PRINCIPALES RATIOS / MAGNITUDES AGREGADAS </t>
  </si>
  <si>
    <t>INFORMACIÓN AGREGADA DE LOS ACTIVOS TITULIZADOS</t>
  </si>
  <si>
    <t>Información agregada de los activos titulizados</t>
  </si>
  <si>
    <t>TASA CONCENTRACIÓN</t>
  </si>
  <si>
    <t>GEOGRÁFICA /SECTORIAL</t>
  </si>
  <si>
    <t>(1) Tasa de amortización anticipada</t>
  </si>
  <si>
    <t>(2) Porcentaje que representa la deuda total sobre el valor de tasación de la garantía</t>
  </si>
  <si>
    <t>% DEUDA / VT (2)</t>
  </si>
  <si>
    <t>VIDA RESIDUAL (7)</t>
  </si>
  <si>
    <t>INFORMACIÓN POR FONDO</t>
  </si>
  <si>
    <t>A</t>
  </si>
  <si>
    <t>B</t>
  </si>
  <si>
    <t>C</t>
  </si>
  <si>
    <t>D</t>
  </si>
  <si>
    <t>E</t>
  </si>
  <si>
    <t>A.1</t>
  </si>
  <si>
    <t>A.1.1</t>
  </si>
  <si>
    <t>A.1.2</t>
  </si>
  <si>
    <t>B.1</t>
  </si>
  <si>
    <t>B.1.1</t>
  </si>
  <si>
    <t>B.1.2</t>
  </si>
  <si>
    <t>C.1</t>
  </si>
  <si>
    <t>DUDOSOS - DETERIORO</t>
  </si>
  <si>
    <t>INTERESES DEVENGADOS + AJUSTES</t>
  </si>
  <si>
    <t>4. Flujos de caja netos por emisión de valores de titulización</t>
  </si>
  <si>
    <t>5. Flujos de caja por adquisición de activos financieros</t>
  </si>
  <si>
    <t>7. Otros flujos provenientes de operaciones del Fondo</t>
  </si>
  <si>
    <t>I. Activos financieros a largo plazo</t>
  </si>
  <si>
    <t>3.1 Derivados de cobertura</t>
  </si>
  <si>
    <t>3.2 Derivados de negociación</t>
  </si>
  <si>
    <t>II. Activos por impuesto diferido</t>
  </si>
  <si>
    <t>III. Otros activos no corrientes</t>
  </si>
  <si>
    <t>IV. Activos no corrientes mantenidos para la venta</t>
  </si>
  <si>
    <t>V. Activos financieros a corto plazo</t>
  </si>
  <si>
    <t>Miles de euros</t>
  </si>
  <si>
    <t>%</t>
  </si>
  <si>
    <t>PERIODO CORRIENTE</t>
  </si>
  <si>
    <t>ACUMULADO</t>
  </si>
  <si>
    <t>00</t>
  </si>
  <si>
    <t>BONOS</t>
  </si>
  <si>
    <t>Subtotal FTA/BONOS constituidos en periodos anteriores</t>
  </si>
  <si>
    <t>Subtotal FTA/BONOS constituidos en el periodo</t>
  </si>
  <si>
    <t>PAGARÉS</t>
  </si>
  <si>
    <t>Subtotal FTA/PAGARÉS constituidos en periodos anteriores</t>
  </si>
  <si>
    <t>Subtotal FTA/PAGARÉS constituidos en el periodo</t>
  </si>
  <si>
    <t>Total FTA/BONOS</t>
  </si>
  <si>
    <t>Total FTA/PAGARÉS</t>
  </si>
  <si>
    <t>PÚBLICO</t>
  </si>
  <si>
    <t>PRIVADO</t>
  </si>
  <si>
    <t>TOTAL PÉRDIDAS REPERCUTIDAS A LOS PASIVOS EMITIDOS</t>
  </si>
  <si>
    <t>CUADRO A</t>
  </si>
  <si>
    <t>CUADRO B</t>
  </si>
  <si>
    <t>CUADRO C</t>
  </si>
  <si>
    <t>CUADRO D</t>
  </si>
  <si>
    <t>CUADRO E</t>
  </si>
  <si>
    <t>CUADRO 00</t>
  </si>
  <si>
    <t>CUADRO A.1</t>
  </si>
  <si>
    <t>CUADRO A.1.1</t>
  </si>
  <si>
    <t>(4) Tasa de fallidos: cociente entre el principal de los activos clasificados como fallidos  y el  principal pendiente del total de los activos dados de alta en balance más el principal de los activos clasificados como fallidos</t>
  </si>
  <si>
    <t>RECUPERACIÓN FALLIDOS (5)</t>
  </si>
  <si>
    <t xml:space="preserve">(5) Tasa de recuperación de fallidos: cociente entre el importe total de recuperaciones de principal de activos clasificados como fallidos que se hayan producido en los últimos 12 meses desde el cierre del mismo periodo del año anterior y el importe de los fallidos al cierre del mismo periodo del año anterior. </t>
  </si>
  <si>
    <t>(7) Porcentaje que representa el importe de las pérdidas repercutidas a los pasivos sobre el total activo</t>
  </si>
  <si>
    <t>(8) Porcentaje que representa el importe de los avales sobre los pasivos emitidos</t>
  </si>
  <si>
    <t>VIDA RESIDUAL (6)</t>
  </si>
  <si>
    <t>ANTIGÜEDAD (7)</t>
  </si>
  <si>
    <r>
      <t>(6</t>
    </r>
    <r>
      <rPr>
        <sz val="8"/>
        <rFont val="Myriad Pro"/>
        <family val="2"/>
      </rPr>
      <t>) Vida residual media ponderada valorada en años</t>
    </r>
  </si>
  <si>
    <r>
      <t>(7)</t>
    </r>
    <r>
      <rPr>
        <sz val="8"/>
        <rFont val="Myriad Pro"/>
        <family val="2"/>
      </rPr>
      <t xml:space="preserve"> Antigüedad media ponderada valorada en años</t>
    </r>
  </si>
  <si>
    <t>Total FONDOS PRIVADOS</t>
  </si>
  <si>
    <t>Total FTA - PÚBLICOS</t>
  </si>
  <si>
    <t>Total FTH - PÚBLICOS</t>
  </si>
  <si>
    <t>Subtotal FTA/PRIVADOS/PAGARÉS constituidos en periodos anteriores</t>
  </si>
  <si>
    <t>Subtotal FTA/PRIVADOS/PAGARÉS constituidos en el periodo</t>
  </si>
  <si>
    <t>Total FTA/PRIVADOS/PAGARÉS</t>
  </si>
  <si>
    <t>A) PASIVO NO CORRIENTE</t>
  </si>
  <si>
    <t>I. Provisiones a largo plazo</t>
  </si>
  <si>
    <t>II. Pasivos financieros a largo plazo</t>
  </si>
  <si>
    <t>III. Pasivos por impuesto diferido</t>
  </si>
  <si>
    <t>B) PASIVO CORRIENTE</t>
  </si>
  <si>
    <t>IV. Pasivos vinculados con activos no corrientes mantenidos para la venta</t>
  </si>
  <si>
    <t>V. Provisiones a corto plazo</t>
  </si>
  <si>
    <t>VI. Pasivos financieros a corto plazo</t>
  </si>
  <si>
    <t>VII. Ajustes por periodificaciones</t>
  </si>
  <si>
    <t>C) AJUSTES REPERCUTIDOS EN BALANCE DE INGRESOS Y GASTOS RECONOCIDOS</t>
  </si>
  <si>
    <t>VIII. Activos financieros disponibles para la venta</t>
  </si>
  <si>
    <t>IX. Coberturas de flujos de efectivo</t>
  </si>
  <si>
    <t>X. Otros ingresos/ganancias y gastos/pérdidas reconocidos</t>
  </si>
  <si>
    <t>TOTAL 
FONDOS</t>
  </si>
  <si>
    <t>% VARIACIÓN TOTAL FONDOS</t>
  </si>
  <si>
    <t>BONOS/
F. PÚBLICOS</t>
  </si>
  <si>
    <t>PAGARÉS/
F. PÚBLICOS</t>
  </si>
  <si>
    <t>TOTAL 
F. PÚBLICOS</t>
  </si>
  <si>
    <t>CUENTA DE PÉRDIDAS Y GANANCIAS AGREGADA</t>
  </si>
  <si>
    <t>FONDOS PÚBLICOS/BONOS</t>
  </si>
  <si>
    <t>Cuenta de pérdidas y ganancias agregada</t>
  </si>
  <si>
    <t>FONDOS PÚBLICOS/PAGARÉS</t>
  </si>
  <si>
    <t>BALANCE AGREGADO</t>
  </si>
  <si>
    <t>ESTADO DE FLUJOS DE EFECTIVO AGREGADO</t>
  </si>
  <si>
    <t>B) RESULTADO ANTES DE IMPUESTOS</t>
  </si>
  <si>
    <t>C) RESULTADO DEL PERIODO</t>
  </si>
  <si>
    <t>Hipotecarios</t>
  </si>
  <si>
    <t>Deduda subordinada y bonos de tesorería</t>
  </si>
  <si>
    <t>AAPP</t>
  </si>
  <si>
    <t>Consumo y automoción</t>
  </si>
  <si>
    <t>Derechos de crédito futuros</t>
  </si>
  <si>
    <t>Bonos de titulización</t>
  </si>
  <si>
    <t>Otros</t>
  </si>
  <si>
    <t>PERIODO</t>
  </si>
  <si>
    <t>VI. Ajustes por periodificaciones</t>
  </si>
  <si>
    <t>1. Comisiones</t>
  </si>
  <si>
    <t>2. Otros</t>
  </si>
  <si>
    <t>VII. Efectivo y otros activos líquidos equivalentes</t>
  </si>
  <si>
    <t>1. Tesorería</t>
  </si>
  <si>
    <t>2. Otros activos líquidos equivalentes</t>
  </si>
  <si>
    <t>B) ACTIVO CORRIENTE</t>
  </si>
  <si>
    <t>TOTAL PENDIENTE - NO SUBORDINADO</t>
  </si>
  <si>
    <t>TOTAL PENDIENTE - SUBORDINADO</t>
  </si>
  <si>
    <t>IMPORTE PENDIENTE NO VENCIDO</t>
  </si>
  <si>
    <t>1. Activos titulizados</t>
  </si>
  <si>
    <t>1.1 Participaciones hipotecarias</t>
  </si>
  <si>
    <t>1.2 Certificados de transmisión de hipoteca</t>
  </si>
  <si>
    <t>1.3 Préstamos hipotecarios</t>
  </si>
  <si>
    <t>1.4 Cédulas hipotecarias</t>
  </si>
  <si>
    <t>1.5 Préstamos a promotores</t>
  </si>
  <si>
    <t>1.6 Préstamos a PYMES</t>
  </si>
  <si>
    <t>1.7 Préstamos a empresas</t>
  </si>
  <si>
    <t>1.8 Préstamos corporativos</t>
  </si>
  <si>
    <t>1.9 Cédulas territoriales</t>
  </si>
  <si>
    <t>1.10 Bonos de tesorería</t>
  </si>
  <si>
    <t>1.11 Deuda subordinada</t>
  </si>
  <si>
    <t>1.12 Créditos AAPP</t>
  </si>
  <si>
    <t>1.13 Préstamos consumo</t>
  </si>
  <si>
    <t>1.14 Préstamos automoción</t>
  </si>
  <si>
    <t>1.15 Cuotas de arrendamiento financiero (leasing)</t>
  </si>
  <si>
    <t>1.16 Cuentas a cobrar</t>
  </si>
  <si>
    <t>1.17 Derechos de crédito futuros</t>
  </si>
  <si>
    <t>1.18 Bonos de titulización</t>
  </si>
  <si>
    <t>1.19 Cédulas internacionalización</t>
  </si>
  <si>
    <t>1.20 Otros</t>
  </si>
  <si>
    <t>1.21 Intereses y gastos devengados no vencidos</t>
  </si>
  <si>
    <t>1.22 Activos dudosos -principal-</t>
  </si>
  <si>
    <t>1.23 Activos dudosos -intereses-</t>
  </si>
  <si>
    <t>1.24 Correcciones de valor por deterioro de activos (-)</t>
  </si>
  <si>
    <t>1.25 Ajustes por operaciones de cobertura</t>
  </si>
  <si>
    <t xml:space="preserve">2. Derivados </t>
  </si>
  <si>
    <t>2.1 Derivados de cobertura</t>
  </si>
  <si>
    <t>2.2 Derivados de negociación</t>
  </si>
  <si>
    <t>3. Otros activos financieros</t>
  </si>
  <si>
    <t>3.1 Valores representativos de deuda</t>
  </si>
  <si>
    <t>3.2 Instrumentos de patrimonio</t>
  </si>
  <si>
    <t>3.3 Garantías financieras</t>
  </si>
  <si>
    <t>3.5 Correcciones de valor por deterioro de activos (-)</t>
  </si>
  <si>
    <t>1.22 Intereses vencidos e impagados</t>
  </si>
  <si>
    <t>1.23 Activos dudosos -principal-</t>
  </si>
  <si>
    <t>1.24 Activos dudosos -intereses-</t>
  </si>
  <si>
    <t>1.25 Correcciones de valor por deterioro de activos (-)</t>
  </si>
  <si>
    <t>1.26 Ajustes por operaciones de cobertura</t>
  </si>
  <si>
    <t>3.3 Deudores y otras cuentas a cobrar</t>
  </si>
  <si>
    <t>3.4 Garantías financieras</t>
  </si>
  <si>
    <t>3.5 Otros</t>
  </si>
  <si>
    <t>3.6 Correcciones de valor por deterioro de activos (-)</t>
  </si>
  <si>
    <t>1. Provisión garantías financieras</t>
  </si>
  <si>
    <t>2. Provisión por margen de intermediación</t>
  </si>
  <si>
    <t>3. Otras provisiones</t>
  </si>
  <si>
    <t>1. Obligaciones y otros valores emitidos</t>
  </si>
  <si>
    <t>1.3 Correcciones de valor por repercusión de pérdidas (-)</t>
  </si>
  <si>
    <t>1.4 Intereses y gastos devengados no vencidos</t>
  </si>
  <si>
    <t>2.1 Préstamo subordinado</t>
  </si>
  <si>
    <t>2.2 Crédito línea de liquidez dispuesta</t>
  </si>
  <si>
    <t>2.4 Correcciones de valor por repercusión de pérdidas (-)</t>
  </si>
  <si>
    <t>2.5 Intereses y gastos devengados no vencidos</t>
  </si>
  <si>
    <t xml:space="preserve">3. Derivados </t>
  </si>
  <si>
    <t>3.3 Correcciones de valor por repercusión de pérdidas (-)</t>
  </si>
  <si>
    <t>4.1 Garantías financieras</t>
  </si>
  <si>
    <t xml:space="preserve">4.1 Otros </t>
  </si>
  <si>
    <t xml:space="preserve">4.2 Correcciones de valor por repercusión de pérdidas (-) </t>
  </si>
  <si>
    <t>1.5 Intereses vencidos e impagados</t>
  </si>
  <si>
    <t>1.6 Ajustes por operaciones de cobertura</t>
  </si>
  <si>
    <t>2.7 Ajustes por operaciones de cobertura</t>
  </si>
  <si>
    <t>4.1 Acreedores y otras cuentas a pagar</t>
  </si>
  <si>
    <t>4.2 Garantías financieras</t>
  </si>
  <si>
    <t>4.4 Correcciones de valor por repercusión de pérdidas (-)</t>
  </si>
  <si>
    <t>1.4 Comisión variable</t>
  </si>
  <si>
    <t>1.5 Otras comisiones del cedente</t>
  </si>
  <si>
    <t>1.6 Correcciones de valor por repercusión de pérdidas (-)</t>
  </si>
  <si>
    <t>1.7 Otras comisiones</t>
  </si>
  <si>
    <t>1.1 Activos titulizados</t>
  </si>
  <si>
    <t xml:space="preserve">1.2 Otros activos financieros </t>
  </si>
  <si>
    <t xml:space="preserve">2. Intereses y cargas asimilados </t>
  </si>
  <si>
    <t>2.1 Obligaciones y otros valores emitidos</t>
  </si>
  <si>
    <t>3. Resultado de operaciones de cobertura de flujos de efectivo (neto)</t>
  </si>
  <si>
    <t>4.1 Resultados de derivados de negociación</t>
  </si>
  <si>
    <t>4.2 Otros ajustes de valoración en carteras a VR con cambios en PyG</t>
  </si>
  <si>
    <t>4.3 Activos financieros disponibles para la venta</t>
  </si>
  <si>
    <t>4.4 Otros</t>
  </si>
  <si>
    <t xml:space="preserve">6. Otros ingresos de explotación </t>
  </si>
  <si>
    <t xml:space="preserve">7.1.3 Publicidad y propaganda </t>
  </si>
  <si>
    <t>7.3.1 Comisión sociedad gestora</t>
  </si>
  <si>
    <t>7.3.3 Comisión agente financiero/pagos</t>
  </si>
  <si>
    <t xml:space="preserve">7.3.4 Comisión variable </t>
  </si>
  <si>
    <t>7.3.5 Otras comisiones del cedente</t>
  </si>
  <si>
    <t>7.3.6 Otros gastos</t>
  </si>
  <si>
    <t>8.1 Deterioro neto de activos titulizados</t>
  </si>
  <si>
    <t xml:space="preserve">8.2 Deterioro neto de otros activos financieros </t>
  </si>
  <si>
    <t>9.1 Dotación provisión por garantías financieras</t>
  </si>
  <si>
    <t>9.2 Dotación provisión por margen de intermediación</t>
  </si>
  <si>
    <t>9.3 Dotación otras provisiones</t>
  </si>
  <si>
    <t>10. Ganancias (pérdidas) de activos no corrientes en venta</t>
  </si>
  <si>
    <t>12. Impuesto sobre beneficios</t>
  </si>
  <si>
    <t>A) FLUJOS DE EFECTIVO ACTIVIDADES DE EXPLOTACION</t>
  </si>
  <si>
    <t>1.2 Intereses pagados por las obligaciones y otros valores emitidos</t>
  </si>
  <si>
    <t>1.3 Cobros por operaciones de derivados de cobertura</t>
  </si>
  <si>
    <t>1.7 Intereses cobrados de otros activos financieros</t>
  </si>
  <si>
    <t>1.8 Intereses pagados por deudas con entidades de crédito</t>
  </si>
  <si>
    <t>1.9 Otros intereses cobrados/pagados (neto)</t>
  </si>
  <si>
    <t>2. Comisiones y gastos por servicios financieros pagados</t>
  </si>
  <si>
    <t>2.1 Comisión sociedad gestora</t>
  </si>
  <si>
    <t>2.2 Comisión administrador</t>
  </si>
  <si>
    <t>2.3 Comisión agente financiero/pagos</t>
  </si>
  <si>
    <t>2.4 Comisión variable</t>
  </si>
  <si>
    <t>3. Otros flujos de caja provenientes de actividades de explotación</t>
  </si>
  <si>
    <t>3.1 Pagos por garantías financieras</t>
  </si>
  <si>
    <t>3.2 Cobros por garantías financieras</t>
  </si>
  <si>
    <t>3.4 Cobros por operaciones de derivados de negociación</t>
  </si>
  <si>
    <t>3.5 Otros pagos de explotación</t>
  </si>
  <si>
    <t>3.6 Otros cobros de explotación</t>
  </si>
  <si>
    <t>B) FLUJOS DE EFECTIVO ACTIVIDADES INVERSION/ FINANCIACION</t>
  </si>
  <si>
    <t>6. Flujos de caja netos por amortizaciones y procedentes de otros activos</t>
  </si>
  <si>
    <t>6.1 Cobros por amortización ordinaria de activos titulizados</t>
  </si>
  <si>
    <t>6.2 Cobros por amortización anticipada de activos titulizados</t>
  </si>
  <si>
    <t>6.3 Cobros por amortización previamente impagada de activos titulizados</t>
  </si>
  <si>
    <t>6.4 Cobros por amortización de activos previamente clasificados como fallidos</t>
  </si>
  <si>
    <t>6.5 Cobros netos procedentes de activos recibidos por ejecución de garantías</t>
  </si>
  <si>
    <t>6.6 Pagos por amortización de obligaciones y otros valores emitidos</t>
  </si>
  <si>
    <t>7.1 Cobros por concesión de deudas con entidades de crédito</t>
  </si>
  <si>
    <t>7.2 Pagos por amortización deudas con entidades de crédito</t>
  </si>
  <si>
    <t>7.3 Pagos a Administraciones públicas</t>
  </si>
  <si>
    <t>7.4 Otros cobros y pagos</t>
  </si>
  <si>
    <t>(6) Porcentaje que representa el valor en libros de los activos no corrientes mantenidos para la venta sobre el total activo</t>
  </si>
  <si>
    <t>(9) Porcentaje que representa el importe del fondo de reserva sobre los pasivos emitidos</t>
  </si>
  <si>
    <t>(10) Porcentaje que representa el importe disponible en la línea de liquidez sobre los los pasivos emitidos</t>
  </si>
  <si>
    <t>(12) Porcentaje que representa el importe de otros gastos de explotación del trimestre sobre el total activo</t>
  </si>
  <si>
    <t>(11) Porcentaje que representa el margen de intereses del trimestre sobre el total activo</t>
  </si>
  <si>
    <t>(13) Porcentaje que representa el importe de los gastos por comisiones del trimestre sobre el total activo</t>
  </si>
  <si>
    <t>F</t>
  </si>
  <si>
    <t>NUMERO DE FONDOS</t>
  </si>
  <si>
    <t>Número de Fondos</t>
  </si>
  <si>
    <t>CUADRO F</t>
  </si>
  <si>
    <t>DEUDA SUBORDINADA Y BONOS DE TESORERÍA</t>
  </si>
  <si>
    <t>CONSUMO Y AUTOMOCIÓN</t>
  </si>
  <si>
    <t xml:space="preserve">OTROS </t>
  </si>
  <si>
    <t>ACTIVOS TITULIZADOS</t>
  </si>
  <si>
    <t>OBLIGACIONES Y OTROS VALORES EMITIDOS</t>
  </si>
  <si>
    <t>CORRECCIÓN DE VALOR POR  REPERCUSIÓN DE PÉRDIDAS</t>
  </si>
  <si>
    <t>FONDOS DE TITULIZACIÓN - INFORMACIÓN GENERAL</t>
  </si>
  <si>
    <t>PRÉSTAMOS A PROMOTORES</t>
  </si>
  <si>
    <t>CUENTAS A COBRAR Y CUOTAS DE LEASING</t>
  </si>
  <si>
    <t>TOTAL</t>
  </si>
  <si>
    <t>INTERES (8)</t>
  </si>
  <si>
    <t>(8) Tipo de interés medio ponderado</t>
  </si>
  <si>
    <t>POR DEUDOR (9)</t>
  </si>
  <si>
    <r>
      <t>(9)</t>
    </r>
    <r>
      <rPr>
        <sz val="8"/>
        <rFont val="Myriad Pro"/>
        <family val="2"/>
      </rPr>
      <t xml:space="preserve"> Diez primeros deudores/emisores con mayor concentración</t>
    </r>
  </si>
  <si>
    <t>Información derechos de crédito. Fondos de titulización públicos - bonos: préstamos a promotores</t>
  </si>
  <si>
    <t>SECTOR</t>
  </si>
  <si>
    <t>Información derechos de crédito. Fondos de titulización públicos - bonos: cuentas a cobrar y cuotas de leasing</t>
  </si>
  <si>
    <t>(2) Porcentaje que representa el importe del fondo de reserva sobre los pasivos emitidos</t>
  </si>
  <si>
    <t>(3) Porcentaje que representa el importe disponible en la línea de liquidez sobre los pasivos emitidos</t>
  </si>
  <si>
    <t>CUADRO A.1.2a</t>
  </si>
  <si>
    <t>CUADRO A.1.2c</t>
  </si>
  <si>
    <t>CUADRO A.1.2e</t>
  </si>
  <si>
    <t>CUADRO A.1.2f</t>
  </si>
  <si>
    <t>CUADRO A.1.2g</t>
  </si>
  <si>
    <t>CUADRO A.1.2h</t>
  </si>
  <si>
    <t>CUADRO A.1.2i</t>
  </si>
  <si>
    <t>CUADRO A.1.2j</t>
  </si>
  <si>
    <t>CUADRO A.1.2k</t>
  </si>
  <si>
    <t>CUADRO A.1.2b</t>
  </si>
  <si>
    <t>CUADRO A.1.2d</t>
  </si>
  <si>
    <t>A.1.3</t>
  </si>
  <si>
    <t>CUADRO A.1.3</t>
  </si>
  <si>
    <t>MARGEN DE INTERESES</t>
  </si>
  <si>
    <t>% / TA (1)</t>
  </si>
  <si>
    <t>% / TA (2)</t>
  </si>
  <si>
    <t>% COMISIONES (3)</t>
  </si>
  <si>
    <t>(4) Importe de las ganacias (pérdidas) de activos no corrientes en venta</t>
  </si>
  <si>
    <t>% VARIACIÓN MI (1)</t>
  </si>
  <si>
    <t>INT ACTIVOS TITULIZADOS</t>
  </si>
  <si>
    <t xml:space="preserve">INT OBLIGACIONES </t>
  </si>
  <si>
    <t xml:space="preserve">OTROS INTERESES </t>
  </si>
  <si>
    <t>TIPO INT DCHOS CREDITO (2)</t>
  </si>
  <si>
    <t>TIPO INTERÉS OBLIGACIONES (3)</t>
  </si>
  <si>
    <t>(1) Porcentaje de variación del margen de intereses con respecto al mismo periodo comparativo del año anterior.</t>
  </si>
  <si>
    <t>COBROS</t>
  </si>
  <si>
    <t>PAGOS</t>
  </si>
  <si>
    <t xml:space="preserve">ACTIVOS TITULIZADOS </t>
  </si>
  <si>
    <t xml:space="preserve">VALORES EMITIDOS </t>
  </si>
  <si>
    <t>DERIVADOS COBERTURA</t>
  </si>
  <si>
    <t>VALORES EMITIDOS</t>
  </si>
  <si>
    <t>Préstamos a promotores</t>
  </si>
  <si>
    <t>Cuentas a cobrar y cuotas de leasing</t>
  </si>
  <si>
    <t>Importe pendiente derechos de crédito</t>
  </si>
  <si>
    <t>Principales magnitudes de balance</t>
  </si>
  <si>
    <t>PRINCIPALES MAGNITUDES DE BALANCE</t>
  </si>
  <si>
    <t>IMPORTE PENDIENTE DERECHOS DE CRÉDITO</t>
  </si>
  <si>
    <t>INFORMACIÓN DERECHOS DE CRÉDITO</t>
  </si>
  <si>
    <t>INFORMACIÓN OBLIGACIONES Y OTROS VALORES NEGOCIABLES</t>
  </si>
  <si>
    <t xml:space="preserve">PRINCIPALES MAGNITUDES DE RESULTADOS EN EL TRIMESTRE </t>
  </si>
  <si>
    <t xml:space="preserve">MARGEN DE INTERESES </t>
  </si>
  <si>
    <t xml:space="preserve">COMISIONES </t>
  </si>
  <si>
    <t>PRINCIPALES FLUJOS DE EFECTIVO EN EL TRIMESTRE</t>
  </si>
  <si>
    <t>Información derechos de crédito. Fondos de titulización públicos - fondos privados</t>
  </si>
  <si>
    <t>CUADRO A.1.2l</t>
  </si>
  <si>
    <t>CUADRO A.1.2m</t>
  </si>
  <si>
    <t>Información obligaciones y otros valores negociables</t>
  </si>
  <si>
    <t xml:space="preserve">Principales magnitudes de resultados en el trimestre </t>
  </si>
  <si>
    <t>Margen de intereses y resultados de operaciones financieras en el trimestre</t>
  </si>
  <si>
    <t xml:space="preserve">Comisiones en el trimestre </t>
  </si>
  <si>
    <t>Principales flujos de efectivo en el trimestre</t>
  </si>
  <si>
    <t>Préstamos a empresas, corporativos y PYMES</t>
  </si>
  <si>
    <t>PRÉSTAMOS A EMPRESAS, CORPORATIVOS Y PYMES</t>
  </si>
  <si>
    <t>CEDULAS HIPOTECARIAS, TERRITORIALES Y DE INTERNACIONALIZACIÓN</t>
  </si>
  <si>
    <t>Cédulas hipotecarias, territoriales y de internacionalización</t>
  </si>
  <si>
    <t>Información derechos de crédito. Fondos de titulización públicos - bonos: empresas, corporativos y PYMES</t>
  </si>
  <si>
    <t>ACTIVOS NO CORRIENTES MANTENIDOS PARA LA VENTA</t>
  </si>
  <si>
    <t>(1) Porcentaje  que representa el margen de intereses sobre el total activo a la fecha de cierre actual (31 de diciembre para el comparativo)</t>
  </si>
  <si>
    <t>(3) Porcentaje  que representa el importe del gasto por comisiones sobre el total activo a la fecha de cierre actual (31 de diciembre para el comparativo)</t>
  </si>
  <si>
    <t>(2) Porcentaje  que representan los gastos de explotación sobre el total activo a la fecha de cierre actual (31 de diciembre para el comparativo)</t>
  </si>
  <si>
    <t>COMISIÓN GESTORA DEVENGADA EN EL PERIODO</t>
  </si>
  <si>
    <t>IMPORTE DEVENGADO EN EL PERIODO</t>
  </si>
  <si>
    <t>OTRAS COMISIONES DEVENGADAS EN EL PERIODO</t>
  </si>
  <si>
    <t>IMPORTE PENDIENTE DE LIQUIDAR (1)</t>
  </si>
  <si>
    <t>CORRECCIONES DE VALOR POR REPERCUSIÓN DE PÉRDIDAS (1)</t>
  </si>
  <si>
    <t>(1) Dato a la fecha de cierre actual (31 de diciembre para el comparativo)</t>
  </si>
  <si>
    <t>ACTIVOS FINANCIEROS</t>
  </si>
  <si>
    <t>ACTIVOS TITULIZADOS (1)</t>
  </si>
  <si>
    <t>(1) Incluye, además de las amortizaciones de activos titulizados, los cobros por amortizaciones de activos previamente clasificados como fallidos y cobros netos procedentes de activos recibidos por ejecución de garantías</t>
  </si>
  <si>
    <t>PAGOS COMISIONES (2)</t>
  </si>
  <si>
    <t>% / TA (3)</t>
  </si>
  <si>
    <t>(2) Pagos por comisiones y otros servicios financieros</t>
  </si>
  <si>
    <t>(3) Porcentaje que representan dichos pagos sobre el total activo a la fecha de cierre actual (31 de diciembre para el comparativo)</t>
  </si>
  <si>
    <t>DERIVADOS
(ACTIVO - PASIVO)</t>
  </si>
  <si>
    <t>CNAE</t>
  </si>
  <si>
    <t>n.s.</t>
  </si>
  <si>
    <t>-</t>
  </si>
  <si>
    <t>Fondos de titulización públicos - bonos</t>
  </si>
  <si>
    <t>dic-16</t>
  </si>
  <si>
    <t>mar-17</t>
  </si>
  <si>
    <t>jun-17</t>
  </si>
  <si>
    <t>Fondos de titulización públicos - bonos - sin titulización de cédulas</t>
  </si>
  <si>
    <t>Fondos de titulización públicos - pagarés</t>
  </si>
  <si>
    <t>CAIXABANK CONSUMO 2, FONDO DE TITULIZACIÓN</t>
  </si>
  <si>
    <t>CAIXABANK TITULIZACION, SGFT, S.A.</t>
  </si>
  <si>
    <t>CAIXABANK PYMES 8, FONDO DE TITULIZACION</t>
  </si>
  <si>
    <t>CAIXABANK RMBS 1, FONDO DE TITULIZACION</t>
  </si>
  <si>
    <t>CAIXABANK RMBS 2, FONDO DE TITULIZACION</t>
  </si>
  <si>
    <t>FONCAIXA FTGENCAT 3, FTA</t>
  </si>
  <si>
    <t>FONCAIXA FTGENCAT 4, FTA</t>
  </si>
  <si>
    <t>FONCAIXA FTGENCAT 5, FTA</t>
  </si>
  <si>
    <t>FONCAIXA FTGENCAT 6, FTA</t>
  </si>
  <si>
    <t>FONCAIXA LEASINGS 2, FTA</t>
  </si>
  <si>
    <t>FONCAIXA PYMES 6, FONDO DE TITULIZACION</t>
  </si>
  <si>
    <t>FONCAIXA PYMES 7, FONDO DE TITULIZACION</t>
  </si>
  <si>
    <t>BANCAJA - BVA VPO 1, FTA</t>
  </si>
  <si>
    <t>EUROPEA DE TITULIZACION, S.A., S.G.F.T.</t>
  </si>
  <si>
    <t>BANCAJA 10, FTA</t>
  </si>
  <si>
    <t>BANCAJA 11, FTA</t>
  </si>
  <si>
    <t>BANCAJA 13, FTA</t>
  </si>
  <si>
    <t>BANCAJA 5, FTA</t>
  </si>
  <si>
    <t>BANCAJA 6, FTA</t>
  </si>
  <si>
    <t>BANCAJA 7, FTA</t>
  </si>
  <si>
    <t>BANCAJA 8, FTA</t>
  </si>
  <si>
    <t>BANCAJA 9, FTA</t>
  </si>
  <si>
    <t>BANKINTER 10, FTA</t>
  </si>
  <si>
    <t>BANKINTER 13 FTA</t>
  </si>
  <si>
    <t>BANKINTER 2 PYME FTA</t>
  </si>
  <si>
    <t>BANKINTER 3 FTPYME FTA</t>
  </si>
  <si>
    <t>BANKINTER 6, FTA</t>
  </si>
  <si>
    <t>BANKINTER 8, FTA</t>
  </si>
  <si>
    <t>BANKINTER 9, FTA</t>
  </si>
  <si>
    <t>BBVA CONSUMO 6, FTA</t>
  </si>
  <si>
    <t>BBVA CONSUMO 7 FONDO DE TITULIZACION</t>
  </si>
  <si>
    <t>BBVA CONSUMO 8 FONDO DE TITULIZACION</t>
  </si>
  <si>
    <t>BBVA CONSUMO 9, FONDO DE TITULIZACION</t>
  </si>
  <si>
    <t>BBVA EMPRESAS 4, FTA</t>
  </si>
  <si>
    <t>BBVA LEASING 1, FTA</t>
  </si>
  <si>
    <t>BBVA RMBS 1, FTA</t>
  </si>
  <si>
    <t>BBVA RMBS 10, FTA</t>
  </si>
  <si>
    <t>BBVA RMBS 11, FTA</t>
  </si>
  <si>
    <t>BBVA RMBS 12, FTA</t>
  </si>
  <si>
    <t>BBVA RMBS 13, FTA</t>
  </si>
  <si>
    <t>BBVA RMBS 14, FTA</t>
  </si>
  <si>
    <t>BBVA RMBS 15, FTA</t>
  </si>
  <si>
    <t>BBVA RMBS 16 FONDO DE TITULIZACION</t>
  </si>
  <si>
    <t>BBVA RMBS 17 FONDO DE TITULIZACION</t>
  </si>
  <si>
    <t>BBVA RMBS 2, FTA</t>
  </si>
  <si>
    <t>BBVA RMBS 3, FTA</t>
  </si>
  <si>
    <t>BBVA RMBS 5 FTA</t>
  </si>
  <si>
    <t>BBVA RMBS 9, FTA</t>
  </si>
  <si>
    <t>BBVA-10 PYME FONDO DE TITULIZACION</t>
  </si>
  <si>
    <t>BBVA-5 FTPYME, FTA</t>
  </si>
  <si>
    <t>BBVA-6 FTPYME FTA</t>
  </si>
  <si>
    <t>EDT FTPYME PASTOR 3, FTA</t>
  </si>
  <si>
    <t>HIPOCAT 10, FTA</t>
  </si>
  <si>
    <t>HIPOCAT 11, FTA</t>
  </si>
  <si>
    <t>HIPOCAT 6, FTA</t>
  </si>
  <si>
    <t>HIPOCAT 7, FTA</t>
  </si>
  <si>
    <t>HIPOCAT 8, FTA</t>
  </si>
  <si>
    <t>HIPOCAT 9, FTA</t>
  </si>
  <si>
    <t>MBS BANCAJA 2, FTA</t>
  </si>
  <si>
    <t>MBS BANCAJA 3, FTA</t>
  </si>
  <si>
    <t>MBS BANCAJA 4, FTA</t>
  </si>
  <si>
    <t>MBS BANCAJA 6, FTA</t>
  </si>
  <si>
    <t>MBS BANCAJA 8, FTA</t>
  </si>
  <si>
    <t>RURAL HIPOTECARIO GLOBAL I, FTA</t>
  </si>
  <si>
    <t>RURAL HIPOTECARIO IX, FTA</t>
  </si>
  <si>
    <t>RURAL HIPOTECARIO V FTA</t>
  </si>
  <si>
    <t>RURAL HIPOTECARIO VI, FTA</t>
  </si>
  <si>
    <t>RURAL HIPOTECARIO VII, FTA</t>
  </si>
  <si>
    <t>RURAL HIPOTECARIO VIII, FTA</t>
  </si>
  <si>
    <t>RURAL HIPOTECARIO X, FTA</t>
  </si>
  <si>
    <t>RURAL HIPOTECARIO XI, FTA</t>
  </si>
  <si>
    <t>RURAL HIPOTECARIO XII, FTA</t>
  </si>
  <si>
    <t>RURAL HIPOTECARIO XIV, FTA</t>
  </si>
  <si>
    <t>RURAL HIPOTECARIO XV, FTA</t>
  </si>
  <si>
    <t>RURAL HIPOTECARIO XVI, FTA</t>
  </si>
  <si>
    <t>RURAL HIPOTECARIO XVII, FTA</t>
  </si>
  <si>
    <t>VALENCIA HIPOTECARIO 1, FTA</t>
  </si>
  <si>
    <t>VALENCIA HIPOTECARIO 3, FTA</t>
  </si>
  <si>
    <t>AYT CAIXA SABADELL HIPOTECARIO I, FTA</t>
  </si>
  <si>
    <t>HAYA TITULIZACION, SGFT, S.A.</t>
  </si>
  <si>
    <t>AYT CAJA INGENIEROS 2, FTA</t>
  </si>
  <si>
    <t>AYT CAJA MURCIA HIPOTECARIO I, FTA</t>
  </si>
  <si>
    <t>AYT CAJAGRANADA HIPOTECARIO I, FTA</t>
  </si>
  <si>
    <t>AYT CAJAMURCIA HIPOTECARIO II, FTA</t>
  </si>
  <si>
    <t>AYT CEDULAS CAJAS GLOBAL FTA</t>
  </si>
  <si>
    <t>AYT CEDULAS CAJAS IX, FTA</t>
  </si>
  <si>
    <t>AYT CEDULAS CAJAS V, FTA</t>
  </si>
  <si>
    <t>AYT CEDULAS CAJAS VIII, FTA</t>
  </si>
  <si>
    <t>AYT CEDULAS CAJAS X, FTA</t>
  </si>
  <si>
    <t>AYT COLATERALES GLOBAL EMPRESAS, FTA</t>
  </si>
  <si>
    <t>AYT COLATERALES GLOBAL HIPOTECARIO, FTA</t>
  </si>
  <si>
    <t>AYT DEUDA SUBORDINADA I, FTA</t>
  </si>
  <si>
    <t>AYT GOYA HIPOTECARIO III, FTA</t>
  </si>
  <si>
    <t>AYT GOYA HIPOTECARIO IV, FTA</t>
  </si>
  <si>
    <t>AYT GOYA HIPOTECARIO V, FTA</t>
  </si>
  <si>
    <t>AYT HIPOTECARIO BBK I, FTA</t>
  </si>
  <si>
    <t>AYT HIPOTECARIO BBK II, FTA</t>
  </si>
  <si>
    <t>AYT HIPOTECARIO MIXTO II, FTA</t>
  </si>
  <si>
    <t>AYT HIPOTECARIO MIXTO III, FTA</t>
  </si>
  <si>
    <t>AYT HIPOTECARIO MIXTO IV, FTA</t>
  </si>
  <si>
    <t>AYT HIPOTECARIO MIXTO V, FTA</t>
  </si>
  <si>
    <t>AYT HIPOTECARIO MIXTO, FTA</t>
  </si>
  <si>
    <t>AYT ICO-FTVPO CAJA MURCIA, FTA</t>
  </si>
  <si>
    <t>AYT ICO-FTVPO CAJA VITAL KUTXA, FTA</t>
  </si>
  <si>
    <t>AYT ICO-FTVPO I, FTA</t>
  </si>
  <si>
    <t>AYT KUTXA HIPOTECARIO I, FTA</t>
  </si>
  <si>
    <t>AYT KUTXA HIPOTECARIO II, FTA</t>
  </si>
  <si>
    <t>AYT PROMOCIONES INMOBILIARIAS III, FTA</t>
  </si>
  <si>
    <t>AYT.7, PROMOCIONES INMOBILIARIAS I, FTA</t>
  </si>
  <si>
    <t>GC FTGENCAT CAIXA TARRAGONA 1, FTA</t>
  </si>
  <si>
    <t>GC FTPYME PASTOR 4, FTA</t>
  </si>
  <si>
    <t>GC PASTOR HIPOTECARIO 5, FTA</t>
  </si>
  <si>
    <t>HT ABANCA RMBS I, FONDO DE TITULIZACION</t>
  </si>
  <si>
    <t>INTERMONEY TITULIZACION, S.G.F.T., S.A.</t>
  </si>
  <si>
    <t>IM BANCO POPULAR MBS 2, FTA</t>
  </si>
  <si>
    <t>BANCO POPULAR ESPAÑOL</t>
  </si>
  <si>
    <t>IM BCC CAJAMAR 1, FONDO DE TITULIZACION</t>
  </si>
  <si>
    <t>CAJAMAR CAJA RURAL</t>
  </si>
  <si>
    <t>CAJAMAR</t>
  </si>
  <si>
    <t>IM BCG RMBS 2, FTA</t>
  </si>
  <si>
    <t>IM CAJA LABORAL 1, FTA</t>
  </si>
  <si>
    <t>CAJA LABORAL POPULAR</t>
  </si>
  <si>
    <t>IM CAJA LABORAL 2, FTA</t>
  </si>
  <si>
    <t>IM CAJAMAR 1, FTA</t>
  </si>
  <si>
    <t>IM CAJAMAR 3, FTA</t>
  </si>
  <si>
    <t>IM CAJAMAR 4, FTA</t>
  </si>
  <si>
    <t>IM CAJAMAR 5, FTA</t>
  </si>
  <si>
    <t>IM CAJAMAR 6, FTA</t>
  </si>
  <si>
    <t>IM CAJAMAR EMPRESAS 5, FTA</t>
  </si>
  <si>
    <t>IM CAJASTUR MBS 1, FTA</t>
  </si>
  <si>
    <t>CAJA DE AHORROS DE ASTURIAS</t>
  </si>
  <si>
    <t>IM CEDULAS 10, FTA</t>
  </si>
  <si>
    <t>IM CEDULAS 5, FTA</t>
  </si>
  <si>
    <t>IM CEDULAS 7, FTA</t>
  </si>
  <si>
    <t>IM EVO RMBS 1, FONDO DE TITULIZACION</t>
  </si>
  <si>
    <t>EVO</t>
  </si>
  <si>
    <t>IM GRUPO BANCO POPULAR CONSUMO I, FONDO DE TITULIZACION</t>
  </si>
  <si>
    <t>IM GRUPO BANCO POPULAR EMPRESAS VII, FONDO DE TITULIZACION</t>
  </si>
  <si>
    <t>IM GRUPO BANCO POPULAR MBS 3, FONDO DE TITULIZACIÓN</t>
  </si>
  <si>
    <t>IM PASTOR 4, FTA</t>
  </si>
  <si>
    <t>BANCO PASTOR</t>
  </si>
  <si>
    <t>IM PRESTAMOS FONDOS CEDULAS, FTA</t>
  </si>
  <si>
    <t>IM SABADELL PYME 10, FONDO DE TITULIZACION</t>
  </si>
  <si>
    <t>BANCO DE SABADELL</t>
  </si>
  <si>
    <t>BANCO SABADELL</t>
  </si>
  <si>
    <t>FTA PROGRAMA INDEPENDIENTE DE TITULIZ. DE CED. HIPOTECARIA</t>
  </si>
  <si>
    <t>SANTANDER DE TITULIZACION, SGFT, S.A.</t>
  </si>
  <si>
    <t>FTA FTPYME SANTANDER 2</t>
  </si>
  <si>
    <t>FTA PYMES SANTANDER 9</t>
  </si>
  <si>
    <t>FTA RMBS PRADO 1</t>
  </si>
  <si>
    <t>FTA RMBS SANTANDER 2</t>
  </si>
  <si>
    <t>FTA RMBS SANTANDER 3</t>
  </si>
  <si>
    <t>FTA SANTANDER CONSUMER SPAIN AUTO 2014-1</t>
  </si>
  <si>
    <t>FTA SANTANDER EMPRESAS 2</t>
  </si>
  <si>
    <t>FTA SANTANDER FINANCIACION 1</t>
  </si>
  <si>
    <t>FTA SANTANDER HIPOTECARIO 2</t>
  </si>
  <si>
    <t>FTA SANTANDER HIPOTECARIO 3</t>
  </si>
  <si>
    <t>FTA SANTANDER HIPOTECARIO 7</t>
  </si>
  <si>
    <t>FTA SANTANDER HIPOTECARIO 8</t>
  </si>
  <si>
    <t>FTA SANTANDER HIPOTECARIO 9</t>
  </si>
  <si>
    <t>FTA UCI 11</t>
  </si>
  <si>
    <t>FTA UCI 14</t>
  </si>
  <si>
    <t>FTA UCI 16</t>
  </si>
  <si>
    <t>FTA UCI 18</t>
  </si>
  <si>
    <t>FTA UCI 9</t>
  </si>
  <si>
    <t>FTA, HIPOTEBANSA 11</t>
  </si>
  <si>
    <t>FTA, RMBS SANTANDER 1</t>
  </si>
  <si>
    <t>FTA, SANTANDER CONSUMER SPAIN AUTO 2013-1</t>
  </si>
  <si>
    <t>FTA, SANTANDER EMPRESAS 1</t>
  </si>
  <si>
    <t>FTA, SANTANDER EMPRESAS 3</t>
  </si>
  <si>
    <t>FTA, UCI 15</t>
  </si>
  <si>
    <t>FTA, UCI 17</t>
  </si>
  <si>
    <t>FONDO DE TITULIZACION PYMES SANTANDER 12</t>
  </si>
  <si>
    <t>FONDO DE TITULIZACION SANTANDER CONSUMER SPAIN AUTO 2016-1</t>
  </si>
  <si>
    <t>FONDO DE TITULIZACION SANTANDER CONSUMER SPAIN AUTO 2016-2</t>
  </si>
  <si>
    <t>FONDO DE TITULIZACION SANTANDER CONSUMO 2</t>
  </si>
  <si>
    <t>FONDO DE TITULIZACION, RMBS SANTANDER 4</t>
  </si>
  <si>
    <t>FONDO DE TITULIZACIÓN, RMBS SANTANDER 5</t>
  </si>
  <si>
    <t>FT RMBS PRADO II</t>
  </si>
  <si>
    <t>PYMES BANESTO 2, FTA</t>
  </si>
  <si>
    <t>RMBS PRADO III, FONDO DE TITULIZACION</t>
  </si>
  <si>
    <t>SANTANDER HIPOTECARIO I, FTA</t>
  </si>
  <si>
    <t>ASSET-BACKED EUROPEAN SECURITISATION TRANSACTION THIRTEEN, FONDO DE TITULIZACION</t>
  </si>
  <si>
    <t>TITULIZACION DE ACTIVOS, S.A., S.G.F.T.</t>
  </si>
  <si>
    <t>FCA CAPITAL ESPAÑA E.F.C.,S.A.U.</t>
  </si>
  <si>
    <t>AUTO ABS 2012-3, FTA</t>
  </si>
  <si>
    <t>PSA FINANCIAL SERVICES SPAIN, E.F.C., S.A.</t>
  </si>
  <si>
    <t>AUTO ABS SPANISH LOANS 2016, FONDO DE TITULIZACION</t>
  </si>
  <si>
    <t>CAIXA PENEDES 1 TDA, FTA</t>
  </si>
  <si>
    <t>BMN</t>
  </si>
  <si>
    <t>CAIXA PENEDES 2 TDA, FTA</t>
  </si>
  <si>
    <t>CAIXA PENEDES FT GENCAT 1 TDA, FTA</t>
  </si>
  <si>
    <t>CAIXA PENEDES PYMES 1 TDA, FTA</t>
  </si>
  <si>
    <t>CAJA INGENIEROS TDA 1, FTA</t>
  </si>
  <si>
    <t>CAJA DE INGENIEROS</t>
  </si>
  <si>
    <t>CEDULAS TDA 5, FTA</t>
  </si>
  <si>
    <t>CEDULAS TDA 6, FTA</t>
  </si>
  <si>
    <t>DRIVER ESPAÑA THREE, FONDO DE TITULIZACIÓN</t>
  </si>
  <si>
    <t>VOLKSWAGEN FINANCE</t>
  </si>
  <si>
    <t>DRIVER ESPAÑA TWO, FONDO DE TITULIZACIÓN</t>
  </si>
  <si>
    <t>FONDO DE TITULIZACION DEL DEFICIT DEL SISTEMA ELECTRICO, FTA</t>
  </si>
  <si>
    <t>FTPYME TDA CAM 4, FTA</t>
  </si>
  <si>
    <t>BANKIA</t>
  </si>
  <si>
    <t>MADRID RESIDENCIAL I, FTA</t>
  </si>
  <si>
    <t>MADRID RESIDENCIAL II, FTA</t>
  </si>
  <si>
    <t>MADRID RMBS I, FTA</t>
  </si>
  <si>
    <t>MADRID RMBS II, FTA</t>
  </si>
  <si>
    <t>MADRID RMBS III  FTA</t>
  </si>
  <si>
    <t>MADRID RMBS IV, FTA</t>
  </si>
  <si>
    <t>PROGRAMA CEDULAS TDA, FTA</t>
  </si>
  <si>
    <t>SOL-LION, FTA</t>
  </si>
  <si>
    <t>ING DIRECT</t>
  </si>
  <si>
    <t>SRF 2016-1, FONDO DE TITULIZACION</t>
  </si>
  <si>
    <t>SPAIN RESIDENTIAL FINANCE, S.A R.L</t>
  </si>
  <si>
    <t>SRF 2017-1, FONDO DE TITULIZACION</t>
  </si>
  <si>
    <t>TDA 14 - MIXTO, FTA</t>
  </si>
  <si>
    <t>TDA 15 - MIXTO, FTA</t>
  </si>
  <si>
    <t>TDA 16 - MIXTO, FTA</t>
  </si>
  <si>
    <t>TDA 17 - MIXTO, FTA</t>
  </si>
  <si>
    <t>TDA 18 - MIXTO, FTA</t>
  </si>
  <si>
    <t>BBVA, CAJAMAR</t>
  </si>
  <si>
    <t>TDA 19 - MIXTO, FTA</t>
  </si>
  <si>
    <t>TDA 20 - MIXTO, FTA</t>
  </si>
  <si>
    <t>TDA 22 - MIXTO, FTA</t>
  </si>
  <si>
    <t>TDA 23, FTA</t>
  </si>
  <si>
    <t>TDA 24, FTA</t>
  </si>
  <si>
    <t>TDA 25, FTA</t>
  </si>
  <si>
    <t>TDA 26 - MIXTO, FTA</t>
  </si>
  <si>
    <t>TDA 27, FTA</t>
  </si>
  <si>
    <t>TDA 28, FTA</t>
  </si>
  <si>
    <t>TDA 29, FTA</t>
  </si>
  <si>
    <t>TDA 30, FTA</t>
  </si>
  <si>
    <t>BANCA MARCH</t>
  </si>
  <si>
    <t>TDA CAJAMAR 2, FTA</t>
  </si>
  <si>
    <t>TDA CAM 2, FTA</t>
  </si>
  <si>
    <t>TDA CAM 3, FTA</t>
  </si>
  <si>
    <t>TDA CAM 4, FTA</t>
  </si>
  <si>
    <t>TDA CAM 5, FTA</t>
  </si>
  <si>
    <t>TDA CAM 6, FTA</t>
  </si>
  <si>
    <t>TDA CAM 7, FTA</t>
  </si>
  <si>
    <t>TDA CAM 8, FTA</t>
  </si>
  <si>
    <t>TDA CAM 9, FTA</t>
  </si>
  <si>
    <t>TDA IBERCAJA 1, FTA</t>
  </si>
  <si>
    <t>IBERCAJA</t>
  </si>
  <si>
    <t>TDA IBERCAJA 2, FTA</t>
  </si>
  <si>
    <t>TDA IBERCAJA 3, FTA</t>
  </si>
  <si>
    <t>TDA IBERCAJA 4, FTA</t>
  </si>
  <si>
    <t>TDA IBERCAJA 5, FTA</t>
  </si>
  <si>
    <t>TDA IBERCAJA 6, FTA</t>
  </si>
  <si>
    <t>TDA IBERCAJA 7, FTA</t>
  </si>
  <si>
    <t>TDA PASTOR 1, FTA</t>
  </si>
  <si>
    <t>TDA PASTOR CONSUMO 1, FTA</t>
  </si>
  <si>
    <t>TDA SA NOSTRA EMPRESAS 1, FTA</t>
  </si>
  <si>
    <t>TDA SA NOSTRA EMPRESAS 2, FTA</t>
  </si>
  <si>
    <t>TDA TARRAGONA 1, FTA</t>
  </si>
  <si>
    <t>BBVA</t>
  </si>
  <si>
    <t>COLUMBUS MASTER CREDIT CARDS, FONDO DE TITULIZACION</t>
  </si>
  <si>
    <t>IM GRUPO BANCO POPULAR LEASING 3, FONDO DE TITULIZACION</t>
  </si>
  <si>
    <t>FONDO DE TITULIZACION RMBS PRADO IV</t>
  </si>
  <si>
    <t>DRIVER ESPAÑA FOUR, FONDO DE TITULIZACION</t>
  </si>
  <si>
    <t>FTA SANTANDER 2</t>
  </si>
  <si>
    <t>BANKINTER 11, FTH</t>
  </si>
  <si>
    <t>BANKINTER 4, FTH</t>
  </si>
  <si>
    <t>BANKINTER 5, FTH</t>
  </si>
  <si>
    <t>BANKINTER 7, FTH</t>
  </si>
  <si>
    <t>GAT ICO-FTVPO 1, FTH</t>
  </si>
  <si>
    <t>VALENCIA HIPOTECARIO 2, FTH</t>
  </si>
  <si>
    <t>AYT GENOVA HIPOTECARIO II, FTH</t>
  </si>
  <si>
    <t>AYT GENOVA HIPOTECARIO III, FTH</t>
  </si>
  <si>
    <t>AYT GENOVA HIPOTECARIO IV, FTH</t>
  </si>
  <si>
    <t>AYT GENOVA HIPOTECARIO IX, FTH</t>
  </si>
  <si>
    <t>AYT GENOVA HIPOTECARIO VI, FTH</t>
  </si>
  <si>
    <t>AYT GENOVA HIPOTECARIO VII, FTH</t>
  </si>
  <si>
    <t>AYT GENOVA HIPOTECARIO VIII, FTH</t>
  </si>
  <si>
    <t>AYT GENOVA HIPOTECARIO X, FTH</t>
  </si>
  <si>
    <t>AYT GENOVA HIPOTECARIO XI, FTH</t>
  </si>
  <si>
    <t>AYT GENOVA HIPOTECARIO XII, FTH</t>
  </si>
  <si>
    <t>AYT HIPOTECARIO III, FTH</t>
  </si>
  <si>
    <t>AYT.11, FTH</t>
  </si>
  <si>
    <t>GC SABADELL 1, FTH</t>
  </si>
  <si>
    <t>IM PASTOR 2, FTH</t>
  </si>
  <si>
    <t>IM PASTOR 3, FTH</t>
  </si>
  <si>
    <t>FTH UCI 10</t>
  </si>
  <si>
    <t>FTH UCI 12</t>
  </si>
  <si>
    <t>TDA IBERCAJA ICO-FTVPO, FTH</t>
  </si>
  <si>
    <t>Total FONDOS PUBLICOS</t>
  </si>
  <si>
    <t>AYT ADMINISTRACIONES I, FTA</t>
  </si>
  <si>
    <t>FTA2015, FTA</t>
  </si>
  <si>
    <t>ALPHA 3 - IM, FTA</t>
  </si>
  <si>
    <t>BANK OF SCOTLAND</t>
  </si>
  <si>
    <t>IM GEDESCO TRADE FINANCE, FTA</t>
  </si>
  <si>
    <t>IM LICO DIVISION, FTA</t>
  </si>
  <si>
    <t>IM MARLAN 1, FONDO DE TITULIZACION</t>
  </si>
  <si>
    <t>CAP-TDA 2, FTA</t>
  </si>
  <si>
    <t>GRUPO ACS</t>
  </si>
  <si>
    <t>TDA 2015-1, FONDO DE TITULIZACION</t>
  </si>
  <si>
    <t>IM MARLAN 2, FONDO DE TITULIZACIÓN</t>
  </si>
  <si>
    <t>IM WANNA I, FONDO DE TITULIZACIÓN</t>
  </si>
  <si>
    <t>FONDO DE TITULIZACION PYMES MAGDALENA</t>
  </si>
  <si>
    <t>BOTHAR, FONDO DE TITULIZACIÓN</t>
  </si>
  <si>
    <t>TDA 2017-3, FONDO DE TITULIZACION</t>
  </si>
  <si>
    <t>DEUTSCHE BANK AG LONDON BRANCH</t>
  </si>
  <si>
    <t>URB TDA 1, FONDO DE TITULIZACION</t>
  </si>
  <si>
    <t>Subtotal FTA/PRIVADOS/BONOS constituidos en el periodo</t>
  </si>
  <si>
    <t>Total FTA/PRIVADOS/BONOS</t>
  </si>
  <si>
    <t>IM FORTIA 1, FONDO DE TITULIZACION</t>
  </si>
  <si>
    <t>FORTIA</t>
  </si>
  <si>
    <t>IM SUMMA 1, FONDO DE TITULIZACION</t>
  </si>
  <si>
    <t>TDA 2017-2, FONDO DE TITULIZACION</t>
  </si>
  <si>
    <t>Subtotal FTH/PRIVADOS constituidos en periodos anteriores</t>
  </si>
  <si>
    <t>Subtotal FTH/PRIVADOS constituidos en el periodo</t>
  </si>
  <si>
    <t>Total FTH - PRIVADOS</t>
  </si>
  <si>
    <t>Subtotal BONOS 31/12/2016</t>
  </si>
  <si>
    <t>PAGARES</t>
  </si>
  <si>
    <t>Subtotal PAGARÉS 31/12/2016</t>
  </si>
  <si>
    <t>Subtotal PRIVADOS 31/12/2016</t>
  </si>
  <si>
    <t>Total 31/12/2016</t>
  </si>
  <si>
    <t>CATALUÑA</t>
  </si>
  <si>
    <t>MURCIA</t>
  </si>
  <si>
    <t>ANDALUCÍA</t>
  </si>
  <si>
    <t>PAÍS VASCO</t>
  </si>
  <si>
    <t>MADRID</t>
  </si>
  <si>
    <t>NAVARRA</t>
  </si>
  <si>
    <t>C.VALENCIANA</t>
  </si>
  <si>
    <t>GALICIA</t>
  </si>
  <si>
    <t>ASTURIAS</t>
  </si>
  <si>
    <t>C.LA MANCHA</t>
  </si>
  <si>
    <t>ARAGÓN</t>
  </si>
  <si>
    <t>C.LEÓN</t>
  </si>
  <si>
    <t>BALEARES</t>
  </si>
  <si>
    <t>47.COMERCIO AL POR MENOR, EXCEPTO DE VEHÍCULOS DE MOTOR Y MOTOCICLETAS</t>
  </si>
  <si>
    <t>68.ACTIVIDADES INMOBILIARIAS</t>
  </si>
  <si>
    <t>41.CONSTRUCCIÓN DE EDIFICIOS</t>
  </si>
  <si>
    <t>70.ACTIVIDADES DE LAS SEDES CENTRALES; ACTIVIDADES DE CONSULTORÍA DE GESTIÓN EMPRESARIAL</t>
  </si>
  <si>
    <t>01.AGRICULTURA, GANADERÍA, CAZA Y SERVICIOS RELACIONADOS CON LAS MISMAS</t>
  </si>
  <si>
    <t>74.OTRAS ACTIVIDADES PROFESIONALES, CIENTÍFICAS Y TÉCNICAS</t>
  </si>
  <si>
    <t>29.FABRICACIÓN DE VEHÍCULOS DE MOTOR, REMOLQUES Y SEMIRREMOLQUES</t>
  </si>
  <si>
    <t>55.SERVICIOS DE ALOJAMIENTO</t>
  </si>
  <si>
    <t>99.ACTIVIDADES DE ORGANIZACIONES Y ORGANISMOS EXTRATERRITORIALES</t>
  </si>
  <si>
    <t>MULTICEDENTE</t>
  </si>
  <si>
    <t>SPAIN RESIDENTIAL FINANCE</t>
  </si>
  <si>
    <t>SERVICIOS FINANCIEROS CARREFOUR</t>
  </si>
  <si>
    <t>NEXTGEN FINANCIAL SERVICES</t>
  </si>
  <si>
    <t>SUMMA ENERGY SERVICIOS FINANCIEROS</t>
  </si>
  <si>
    <t>CAIXABANK</t>
  </si>
  <si>
    <t>BANKINTER</t>
  </si>
  <si>
    <t>BANCO BILBAO VIZCAYA ARGENTARIA</t>
  </si>
  <si>
    <t>CAJA RURAL DE ARAGON, SOCIEDAD COOPERATIVA DE CREDITO</t>
  </si>
  <si>
    <t>BANCO MARE NOSTRUM</t>
  </si>
  <si>
    <t>AHORRO CORPORACIÓN FINANCIERA</t>
  </si>
  <si>
    <t>CECABANK</t>
  </si>
  <si>
    <t>KUTXABANK</t>
  </si>
  <si>
    <t>BANCO CAIXA GERAL</t>
  </si>
  <si>
    <t>BANCO SANTANDER</t>
  </si>
  <si>
    <t>GEDESCO SERVICES SPAIN/ PAGARALIA</t>
  </si>
  <si>
    <t>LICO LEASING DIVISIÓN</t>
  </si>
  <si>
    <t>TCA ECDF INVESTMENTS S.A.R.L</t>
  </si>
  <si>
    <t>19. COQUERÍAS Y REFINO DE PETRÓLEO</t>
  </si>
  <si>
    <t>11. FABRICACIÓN DE BEBIDAS</t>
  </si>
  <si>
    <t>52. ALMACENAMIENTO Y ACTIVIDADES ANEXAS AL TRANSPORTE</t>
  </si>
  <si>
    <t>46.COMERCIO AL POR MAYOR E INTERMEDIARIOS DEL COMERCIO, EXCEPTO DE VEHÍCULOS DE MOTOR Y MOTOCICLETAS</t>
  </si>
  <si>
    <t>jun-16</t>
  </si>
  <si>
    <t>dic-15</t>
  </si>
  <si>
    <t>jun-15</t>
  </si>
  <si>
    <t>dic-14</t>
  </si>
  <si>
    <t>jun-14</t>
  </si>
  <si>
    <t>(1) Total activo. Miles de euros</t>
  </si>
  <si>
    <t>Fondos de titulización privados*</t>
  </si>
  <si>
    <t>* Hasta la entrada en vigor de la Circular 2/2016, de 20 de abril, de la CNMV sólo existe información de fondos privados con periodicidad anual.</t>
  </si>
  <si>
    <t>IMPORTE PENDIENTE (1)</t>
  </si>
  <si>
    <t>DUDOSOS (4)</t>
  </si>
  <si>
    <t>FALLIDOS (5)</t>
  </si>
  <si>
    <t xml:space="preserve"> POR DEUDOR (10)</t>
  </si>
  <si>
    <t>(1) Miles de euros.</t>
  </si>
  <si>
    <t>(2) Tasa de amortización anticipada.</t>
  </si>
  <si>
    <t>(3) Porcentaje que representa la deuda total sobre el valor de tasación de la garantía.</t>
  </si>
  <si>
    <t>(4) Tasa de dudosos: cociente entre el principal de los activos clasificados como dudosos y el principal pendiente del total activos.</t>
  </si>
  <si>
    <t>(5) Tasa de fallidos: cociente entre el principal de los activos clasificados como fallidos  y el  principal pendiente del total de los activos dados de alta en balance más el principal de los activos clasificados como fallidos.</t>
  </si>
  <si>
    <t>(6) Tasa de recuperación de fallidos: cociente entre el importe total de recuperaciones de principal de activos clasificados como fallidos que se hayan producido en los últimos 12 meses desde el cierre del mismo periodo del año anterior y el importe de los fallidos al cierre del mismo periodo del año anterior.</t>
  </si>
  <si>
    <t>(7) Vida residual media ponderada valorada en años.</t>
  </si>
  <si>
    <t>(8) Antigüedad media ponderada valorada en años.</t>
  </si>
  <si>
    <t>(9) Tipo de interés medio ponderado.</t>
  </si>
  <si>
    <t>(10) Diez primeros deudores/emisores con mayor concentración.</t>
  </si>
  <si>
    <t>TOTAL ACTIVO (1)</t>
  </si>
  <si>
    <t>VIDA RESIDUAL (2)</t>
  </si>
  <si>
    <t>ANTIGÜEDAD (3)</t>
  </si>
  <si>
    <t>INTERES (4)</t>
  </si>
  <si>
    <t>(2) Vida residual media ponderada valorada en años</t>
  </si>
  <si>
    <r>
      <t>(3)</t>
    </r>
    <r>
      <rPr>
        <sz val="8"/>
        <rFont val="Myriad Pro"/>
        <family val="2"/>
      </rPr>
      <t xml:space="preserve"> Antigüedad media ponderada valorada en años</t>
    </r>
  </si>
  <si>
    <t>(4) Tipo de interés medio ponderado</t>
  </si>
  <si>
    <t>Información derechos de crédito. 
Fondos de titulización públicos - bonos: cédulas hipotecarias, territoriales y de internacionalización</t>
  </si>
  <si>
    <t>RTDO ACTIVOS NC  EN VENTA (4)</t>
  </si>
  <si>
    <t>% ACTIVOS NO CORRIENTES EN VENTA (6)</t>
  </si>
  <si>
    <t>%PÉRDIDAS REPERCUTIDAS (7)</t>
  </si>
  <si>
    <t>INGRESOS Y GASTOS - PRINCIPALES RATIOS SEMESTRALES</t>
  </si>
  <si>
    <t>% AVAL (8)</t>
  </si>
  <si>
    <t>% FR (9)</t>
  </si>
  <si>
    <t>%  LÍNEA DE LIQUIDEZ (10)</t>
  </si>
  <si>
    <t>RATIO INTERESES (11)</t>
  </si>
  <si>
    <t>% GASTOS EXPLOTACION (12)</t>
  </si>
  <si>
    <t>% COMISIONES (13)</t>
  </si>
  <si>
    <t>% DEUDA / VT (3)</t>
  </si>
  <si>
    <t>ANTIGÜEDAD (8)</t>
  </si>
  <si>
    <t>INTERESES (9)</t>
  </si>
  <si>
    <t>% DEUDA/VT (2)</t>
  </si>
  <si>
    <t>n.d.</t>
  </si>
  <si>
    <t>1.6 Pagos por operaciones de derivados de cobertura</t>
  </si>
  <si>
    <t>3.3 Pagos por operaciones de derivados de negociación</t>
  </si>
  <si>
    <t>Fondos de titulización - información general. Listado de fondos al cierre del trimestre</t>
  </si>
  <si>
    <t>sept-17</t>
  </si>
  <si>
    <t>CAIXABANK CONSUMO 3, FONDO DE TITULIZACION</t>
  </si>
  <si>
    <t>WIZINK MASTER CREDIT CARDS, FONDO DE TITULIZACION</t>
  </si>
  <si>
    <t>WIZINK BANK</t>
  </si>
  <si>
    <t>RED RUBY</t>
  </si>
  <si>
    <t>GRUPO URBASER</t>
  </si>
  <si>
    <t>Total FTA - PRIVADOS</t>
  </si>
  <si>
    <t>(2) Tipo de interés medio ponderado de los activos titulizados a la fecha de cierre actual (31 de diciembre para el comparativo).</t>
  </si>
  <si>
    <t>(3) Tipo de interés interanual medio ponderado de las obligaciones y otros valores emitidos a la fecha de cierre actual (31 de diciembre para el comparativo).</t>
  </si>
  <si>
    <t>4º Trimestre 2017</t>
  </si>
  <si>
    <t>4º Trimestre 2016</t>
  </si>
  <si>
    <t>dic-17</t>
  </si>
  <si>
    <t>CAIXABANK PYMES 9, FONDO DE TITULIZACION</t>
  </si>
  <si>
    <t>CAIXABANK RMBS 3, FONDO DE TITULIZACION</t>
  </si>
  <si>
    <t>BBVA RMBS 18, FONDO DE TITULIZACIÓN</t>
  </si>
  <si>
    <t>HT ABANCA RMBS II, FONDO DE TITULIZACION</t>
  </si>
  <si>
    <t>ABANCA CORPORACIÓN BANCARIA</t>
  </si>
  <si>
    <t>IM EVO FINANCE 1, FONDO DE TITULIZACIÓN</t>
  </si>
  <si>
    <t>EVO FINANCE</t>
  </si>
  <si>
    <t>IM SABADELL PYME 11, FONDO DE TITULIZACION</t>
  </si>
  <si>
    <t>FONDO DE TITULIZACION, RMBS PRADO V</t>
  </si>
  <si>
    <t>UNIÓN DE CRÉDITOS INMOBILIARIOS</t>
  </si>
  <si>
    <t>SRF 2017-2, FONDO DE TITULIZACION</t>
  </si>
  <si>
    <t>TDA SABADELL RMBS 4, FONDO DE TITULIZACION</t>
  </si>
  <si>
    <t>Subtotal BONOS 31/12/2017</t>
  </si>
  <si>
    <t>Subtotal PAGARÉS 31/12/2017</t>
  </si>
  <si>
    <t>Subtotal PRIVADOS 31/12/2017</t>
  </si>
  <si>
    <t>Total 31/12/2017</t>
  </si>
  <si>
    <t>TASA DE CONCENTRACIÓN 
POR DEUDOR (9)</t>
  </si>
  <si>
    <t>Subtotal BONOS 4T 2017</t>
  </si>
  <si>
    <t>Subtotal BONOS 4T 2016</t>
  </si>
  <si>
    <t>Subtotal PAGARÉS 4T 2017</t>
  </si>
  <si>
    <t>Subtotal PAGARÉS 4T 2016</t>
  </si>
  <si>
    <t>Subtotal PRIVADOS 4T 2017</t>
  </si>
  <si>
    <t>Subtotal PRIVADOS 4T 2016</t>
  </si>
  <si>
    <t>Total 4T 2017</t>
  </si>
  <si>
    <t>Total 4T 2016</t>
  </si>
  <si>
    <t>49.TRANSPORTE TERRESTRE Y POR TUBERÍA</t>
  </si>
  <si>
    <t>dic-17 **</t>
  </si>
  <si>
    <t>FONDOS PRIVADOS *</t>
  </si>
  <si>
    <t>F. PRIVADOS *</t>
  </si>
  <si>
    <r>
      <t>FONDOS PRIVADOS</t>
    </r>
    <r>
      <rPr>
        <b/>
        <vertAlign val="superscript"/>
        <sz val="8"/>
        <rFont val="Myriad Pro"/>
        <family val="2"/>
      </rPr>
      <t>*</t>
    </r>
  </si>
  <si>
    <t>Subtotal FTA/PRIVADOS/BONOS constituidos en periodos anteriores *</t>
  </si>
  <si>
    <t>PRIVADOS *</t>
  </si>
  <si>
    <t>Información sobre los encabezados:</t>
  </si>
  <si>
    <t>FONDO *</t>
  </si>
  <si>
    <t>* Se han excluido los datos del fondo de titulización IM Auriga Pymes Eur 1 por considerarse atípicos.</t>
  </si>
  <si>
    <t>** Se han excluido los datos del fondo de titulización IM Auriga Pymes Eur 1 por considerarse atípicos.</t>
  </si>
  <si>
    <t>* Se ha excluido el fondo de titulización IM Auriga Pymes Eur 1 por considerarse atípicos.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</si>
</sst>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C0A]mmm\-yy;@"/>
    <numFmt numFmtId="165" formatCode="#,##0;\(#,##0\)"/>
  </numFmts>
  <fonts count="36" x14ac:knownFonts="1">
    <font>
      <sz val="10"/>
      <name val="Arial"/>
    </font>
    <font>
      <sz val="10"/>
      <name val="Arial"/>
      <family val="2"/>
    </font>
    <font>
      <b/>
      <sz val="10"/>
      <name val="Celeste-Regular"/>
    </font>
    <font>
      <sz val="10"/>
      <name val="Celeste-Regular"/>
    </font>
    <font>
      <b/>
      <sz val="11"/>
      <name val="Celeste-Regular"/>
    </font>
    <font>
      <sz val="11"/>
      <name val="Celeste-Regular"/>
    </font>
    <font>
      <sz val="11"/>
      <color indexed="10"/>
      <name val="Celeste-Regular"/>
    </font>
    <font>
      <sz val="8"/>
      <name val="Arial"/>
      <family val="2"/>
    </font>
    <font>
      <sz val="8"/>
      <name val="Myriad Pro"/>
      <family val="2"/>
    </font>
    <font>
      <sz val="10"/>
      <color indexed="62"/>
      <name val="Myriad Pro"/>
      <family val="2"/>
    </font>
    <font>
      <sz val="8"/>
      <name val="Myriad Pro"/>
      <family val="2"/>
    </font>
    <font>
      <b/>
      <sz val="8"/>
      <name val="Myriad Pro"/>
      <family val="2"/>
    </font>
    <font>
      <b/>
      <sz val="10"/>
      <name val="Myriad Pro"/>
      <family val="2"/>
    </font>
    <font>
      <sz val="10"/>
      <name val="Myriad Pro"/>
      <family val="2"/>
    </font>
    <font>
      <sz val="8"/>
      <color indexed="59"/>
      <name val="Myriad Pro"/>
      <family val="2"/>
    </font>
    <font>
      <b/>
      <u/>
      <sz val="8"/>
      <name val="Myriad Pro"/>
      <family val="2"/>
    </font>
    <font>
      <sz val="8"/>
      <color indexed="16"/>
      <name val="Myriad Pro"/>
      <family val="2"/>
    </font>
    <font>
      <sz val="11"/>
      <color indexed="16"/>
      <name val="Celeste-Regular"/>
    </font>
    <font>
      <sz val="10"/>
      <color indexed="16"/>
      <name val="Celeste-Regular"/>
    </font>
    <font>
      <sz val="10"/>
      <name val="Arial"/>
      <family val="2"/>
    </font>
    <font>
      <sz val="8"/>
      <color indexed="62"/>
      <name val="Myriad Pro"/>
      <family val="2"/>
    </font>
    <font>
      <b/>
      <sz val="10"/>
      <color indexed="62"/>
      <name val="Myriad Pro"/>
      <family val="2"/>
    </font>
    <font>
      <b/>
      <sz val="10"/>
      <color indexed="16"/>
      <name val="Celeste-Regular"/>
    </font>
    <font>
      <sz val="8"/>
      <name val="Celeste-Regular"/>
    </font>
    <font>
      <b/>
      <sz val="8"/>
      <name val="Celeste-Regular"/>
    </font>
    <font>
      <b/>
      <sz val="8"/>
      <color indexed="62"/>
      <name val="Myriad Pro"/>
      <family val="2"/>
    </font>
    <font>
      <b/>
      <sz val="10"/>
      <color rgb="FFAD2144"/>
      <name val="Myriad Pro"/>
      <family val="2"/>
    </font>
    <font>
      <b/>
      <sz val="8"/>
      <color rgb="FFFF0000"/>
      <name val="Myriad Pro"/>
      <family val="2"/>
    </font>
    <font>
      <b/>
      <sz val="8"/>
      <color rgb="FFFF0000"/>
      <name val="Celeste-Regular"/>
    </font>
    <font>
      <b/>
      <sz val="8"/>
      <color theme="1"/>
      <name val="Myriad Pro"/>
      <family val="2"/>
    </font>
    <font>
      <sz val="8"/>
      <color theme="1"/>
      <name val="Myriad Pro"/>
      <family val="2"/>
    </font>
    <font>
      <sz val="10"/>
      <name val="Arial"/>
      <family val="2"/>
    </font>
    <font>
      <sz val="9"/>
      <name val="Celeste-Regular"/>
    </font>
    <font>
      <sz val="9"/>
      <name val="Calibri"/>
      <family val="2"/>
      <scheme val="minor"/>
    </font>
    <font>
      <b/>
      <sz val="9"/>
      <name val="Calibri"/>
      <family val="2"/>
      <scheme val="minor"/>
    </font>
    <font>
      <b/>
      <vertAlign val="superscript"/>
      <sz val="8"/>
      <name val="Myriad Pro"/>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s>
  <borders count="15">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bottom style="thin">
        <color indexed="56"/>
      </bottom>
      <diagonal/>
    </border>
    <border>
      <left/>
      <right/>
      <top style="thin">
        <color indexed="0"/>
      </top>
      <bottom style="thin">
        <color indexed="0"/>
      </bottom>
      <diagonal/>
    </border>
    <border>
      <left/>
      <right/>
      <top style="thin">
        <color indexed="0"/>
      </top>
      <bottom style="thin">
        <color indexed="64"/>
      </bottom>
      <diagonal/>
    </border>
    <border>
      <left/>
      <right/>
      <top style="thin">
        <color indexed="56"/>
      </top>
      <bottom/>
      <diagonal/>
    </border>
    <border>
      <left/>
      <right/>
      <top style="thin">
        <color theme="0" tint="-0.24994659260841701"/>
      </top>
      <bottom style="thin">
        <color theme="0" tint="-0.24994659260841701"/>
      </bottom>
      <diagonal/>
    </border>
    <border>
      <left/>
      <right/>
      <top style="thin">
        <color theme="0" tint="-0.34998626667073579"/>
      </top>
      <bottom/>
      <diagonal/>
    </border>
    <border>
      <left/>
      <right/>
      <top/>
      <bottom style="thin">
        <color theme="0" tint="-0.34998626667073579"/>
      </bottom>
      <diagonal/>
    </border>
    <border>
      <left/>
      <right/>
      <top style="thin">
        <color indexed="64"/>
      </top>
      <bottom style="thin">
        <color theme="0" tint="-0.24994659260841701"/>
      </bottom>
      <diagonal/>
    </border>
    <border>
      <left/>
      <right/>
      <top/>
      <bottom style="thin">
        <color theme="0" tint="-0.24994659260841701"/>
      </bottom>
      <diagonal/>
    </border>
    <border>
      <left/>
      <right/>
      <top style="thin">
        <color theme="0" tint="-0.24994659260841701"/>
      </top>
      <bottom style="thin">
        <color indexed="64"/>
      </bottom>
      <diagonal/>
    </border>
  </borders>
  <cellStyleXfs count="8">
    <xf numFmtId="0" fontId="0" fillId="0" borderId="0"/>
    <xf numFmtId="43" fontId="1" fillId="0" borderId="0" applyFont="0" applyFill="0" applyBorder="0" applyAlignment="0" applyProtection="0"/>
    <xf numFmtId="0" fontId="19" fillId="0" borderId="0"/>
    <xf numFmtId="9" fontId="1" fillId="0" borderId="0" applyFont="0" applyFill="0" applyBorder="0" applyAlignment="0" applyProtection="0"/>
    <xf numFmtId="0" fontId="1" fillId="0" borderId="0"/>
    <xf numFmtId="0" fontId="1" fillId="0" borderId="0"/>
    <xf numFmtId="43" fontId="31" fillId="0" borderId="0" applyFont="0" applyFill="0" applyBorder="0" applyAlignment="0" applyProtection="0"/>
    <xf numFmtId="9" fontId="31" fillId="0" borderId="0" applyFont="0" applyFill="0" applyBorder="0" applyAlignment="0" applyProtection="0"/>
  </cellStyleXfs>
  <cellXfs count="491">
    <xf numFmtId="0" fontId="0" fillId="0" borderId="0" xfId="0"/>
    <xf numFmtId="0" fontId="11" fillId="2" borderId="0" xfId="0" applyFont="1" applyFill="1" applyBorder="1"/>
    <xf numFmtId="0" fontId="11" fillId="2" borderId="2" xfId="0" applyFont="1" applyFill="1" applyBorder="1" applyAlignment="1"/>
    <xf numFmtId="0" fontId="11" fillId="0" borderId="2" xfId="0" applyFont="1" applyFill="1" applyBorder="1" applyAlignment="1">
      <alignment horizontal="center" wrapText="1"/>
    </xf>
    <xf numFmtId="0" fontId="10" fillId="0" borderId="0" xfId="0" applyFont="1" applyFill="1"/>
    <xf numFmtId="0" fontId="10" fillId="0" borderId="0" xfId="0" applyFont="1" applyFill="1" applyAlignment="1">
      <alignment horizontal="right"/>
    </xf>
    <xf numFmtId="0" fontId="5" fillId="0" borderId="2" xfId="0" applyFont="1" applyFill="1" applyBorder="1" applyAlignment="1">
      <alignment horizontal="right"/>
    </xf>
    <xf numFmtId="0" fontId="5" fillId="0" borderId="0" xfId="0" applyFont="1" applyFill="1"/>
    <xf numFmtId="0" fontId="5" fillId="0" borderId="0" xfId="0" applyFont="1" applyFill="1" applyBorder="1" applyAlignment="1">
      <alignment horizontal="right"/>
    </xf>
    <xf numFmtId="0" fontId="11" fillId="0" borderId="2" xfId="0" applyFont="1" applyFill="1" applyBorder="1" applyAlignment="1">
      <alignment wrapText="1"/>
    </xf>
    <xf numFmtId="0" fontId="2" fillId="0" borderId="0" xfId="0" applyFont="1" applyFill="1" applyAlignment="1">
      <alignment wrapText="1"/>
    </xf>
    <xf numFmtId="0" fontId="5" fillId="0" borderId="0" xfId="0" applyFont="1" applyFill="1" applyAlignment="1">
      <alignment horizontal="right"/>
    </xf>
    <xf numFmtId="0" fontId="11" fillId="0" borderId="0" xfId="0" applyFont="1" applyFill="1" applyBorder="1"/>
    <xf numFmtId="0" fontId="11" fillId="0" borderId="0" xfId="0" applyFont="1" applyFill="1" applyBorder="1" applyAlignment="1">
      <alignment horizontal="right"/>
    </xf>
    <xf numFmtId="0" fontId="13" fillId="2" borderId="0" xfId="0" applyFont="1" applyFill="1" applyAlignment="1">
      <alignment vertical="center"/>
    </xf>
    <xf numFmtId="0" fontId="13" fillId="2" borderId="4" xfId="0" applyFont="1" applyFill="1" applyBorder="1" applyAlignment="1">
      <alignment vertical="center"/>
    </xf>
    <xf numFmtId="0" fontId="13" fillId="2" borderId="0" xfId="0" applyFont="1" applyFill="1" applyBorder="1" applyAlignment="1">
      <alignment vertical="center"/>
    </xf>
    <xf numFmtId="0" fontId="13" fillId="2" borderId="2" xfId="0" applyFont="1" applyFill="1" applyBorder="1" applyAlignment="1">
      <alignment vertical="center"/>
    </xf>
    <xf numFmtId="0" fontId="13" fillId="2" borderId="1" xfId="0" applyFont="1" applyFill="1" applyBorder="1" applyAlignment="1">
      <alignment vertical="center"/>
    </xf>
    <xf numFmtId="0" fontId="13" fillId="2" borderId="5" xfId="0" applyFont="1" applyFill="1" applyBorder="1" applyAlignment="1">
      <alignment vertical="center"/>
    </xf>
    <xf numFmtId="0" fontId="13" fillId="2" borderId="0" xfId="0" applyFont="1" applyFill="1" applyBorder="1" applyAlignment="1">
      <alignment horizontal="left" vertical="center"/>
    </xf>
    <xf numFmtId="0" fontId="12" fillId="2" borderId="4" xfId="0" applyFont="1" applyFill="1" applyBorder="1" applyAlignment="1">
      <alignment vertical="center"/>
    </xf>
    <xf numFmtId="0" fontId="9" fillId="0" borderId="1" xfId="0" applyFont="1" applyBorder="1" applyAlignment="1">
      <alignment vertical="center"/>
    </xf>
    <xf numFmtId="0" fontId="12" fillId="0" borderId="0" xfId="0" applyFont="1" applyFill="1" applyBorder="1" applyAlignment="1">
      <alignment horizontal="right" vertical="top"/>
    </xf>
    <xf numFmtId="0" fontId="11" fillId="0" borderId="3" xfId="0" applyFont="1" applyFill="1" applyBorder="1" applyAlignment="1">
      <alignment horizontal="left" vertical="center"/>
    </xf>
    <xf numFmtId="0" fontId="11" fillId="0" borderId="3" xfId="0" applyFont="1" applyFill="1" applyBorder="1" applyAlignment="1">
      <alignment horizontal="left" vertical="center" wrapText="1"/>
    </xf>
    <xf numFmtId="0" fontId="10" fillId="0" borderId="0" xfId="0" applyFont="1" applyFill="1" applyAlignment="1">
      <alignment wrapText="1"/>
    </xf>
    <xf numFmtId="0" fontId="10" fillId="0" borderId="0" xfId="0" applyFont="1" applyFill="1" applyAlignment="1">
      <alignment horizontal="right" wrapText="1"/>
    </xf>
    <xf numFmtId="49" fontId="13" fillId="0" borderId="0" xfId="0" applyNumberFormat="1" applyFont="1" applyFill="1" applyBorder="1" applyAlignment="1">
      <alignment horizontal="right" vertical="center"/>
    </xf>
    <xf numFmtId="0" fontId="13" fillId="0" borderId="0" xfId="0" applyFont="1" applyFill="1" applyBorder="1" applyAlignment="1">
      <alignment vertical="center"/>
    </xf>
    <xf numFmtId="49" fontId="13" fillId="0" borderId="2" xfId="0" applyNumberFormat="1" applyFont="1" applyFill="1" applyBorder="1" applyAlignment="1">
      <alignment horizontal="right" vertical="center"/>
    </xf>
    <xf numFmtId="0" fontId="13" fillId="0" borderId="2" xfId="0" applyFont="1" applyFill="1" applyBorder="1" applyAlignment="1">
      <alignment vertical="center"/>
    </xf>
    <xf numFmtId="0" fontId="9" fillId="0" borderId="1" xfId="0" applyFont="1" applyFill="1" applyBorder="1" applyAlignment="1">
      <alignment vertical="center"/>
    </xf>
    <xf numFmtId="0" fontId="13" fillId="0" borderId="1" xfId="0" applyFont="1" applyFill="1" applyBorder="1" applyAlignment="1">
      <alignment vertical="center"/>
    </xf>
    <xf numFmtId="49" fontId="13" fillId="0" borderId="5" xfId="0" applyNumberFormat="1" applyFont="1" applyFill="1" applyBorder="1" applyAlignment="1">
      <alignment horizontal="right" vertical="center"/>
    </xf>
    <xf numFmtId="0" fontId="13" fillId="0" borderId="5" xfId="0" applyFont="1" applyFill="1" applyBorder="1" applyAlignment="1">
      <alignment vertical="center"/>
    </xf>
    <xf numFmtId="0" fontId="13" fillId="0" borderId="0" xfId="0" applyFont="1" applyFill="1" applyBorder="1" applyAlignment="1">
      <alignment horizontal="left" vertical="center"/>
    </xf>
    <xf numFmtId="0" fontId="2" fillId="0" borderId="0" xfId="0" applyFont="1" applyFill="1" applyAlignment="1">
      <alignment horizontal="right"/>
    </xf>
    <xf numFmtId="0" fontId="11" fillId="2" borderId="2" xfId="0" applyFont="1" applyFill="1" applyBorder="1" applyAlignment="1">
      <alignment horizontal="center" wrapText="1"/>
    </xf>
    <xf numFmtId="164" fontId="10" fillId="0" borderId="0" xfId="0" applyNumberFormat="1" applyFont="1" applyFill="1" applyAlignment="1">
      <alignment horizontal="left"/>
    </xf>
    <xf numFmtId="0" fontId="11" fillId="0" borderId="0" xfId="0" applyFont="1" applyFill="1" applyBorder="1" applyAlignment="1">
      <alignment horizontal="right" wrapText="1"/>
    </xf>
    <xf numFmtId="0" fontId="11" fillId="0" borderId="2" xfId="0" applyFont="1" applyFill="1" applyBorder="1" applyAlignment="1">
      <alignment horizontal="left"/>
    </xf>
    <xf numFmtId="0" fontId="11" fillId="0" borderId="0" xfId="0" applyFont="1" applyFill="1" applyAlignment="1">
      <alignment horizontal="center"/>
    </xf>
    <xf numFmtId="0" fontId="11" fillId="0" borderId="3" xfId="0" applyFont="1" applyFill="1" applyBorder="1" applyAlignment="1">
      <alignment horizontal="center" wrapText="1"/>
    </xf>
    <xf numFmtId="164" fontId="15" fillId="0" borderId="0" xfId="0" applyNumberFormat="1" applyFont="1" applyFill="1" applyAlignment="1">
      <alignment horizontal="left"/>
    </xf>
    <xf numFmtId="164" fontId="10" fillId="0" borderId="0" xfId="0" applyNumberFormat="1" applyFont="1" applyFill="1" applyBorder="1" applyAlignment="1">
      <alignment horizontal="left"/>
    </xf>
    <xf numFmtId="164" fontId="15" fillId="0" borderId="0" xfId="0" applyNumberFormat="1" applyFont="1" applyFill="1" applyBorder="1" applyAlignment="1">
      <alignment horizontal="left"/>
    </xf>
    <xf numFmtId="0" fontId="5" fillId="0" borderId="2" xfId="0" applyFont="1" applyFill="1" applyBorder="1"/>
    <xf numFmtId="0" fontId="5" fillId="0" borderId="2" xfId="0" applyFont="1" applyFill="1" applyBorder="1" applyAlignment="1">
      <alignment horizontal="right" wrapText="1"/>
    </xf>
    <xf numFmtId="0" fontId="5" fillId="0" borderId="0" xfId="0" applyFont="1" applyFill="1" applyBorder="1"/>
    <xf numFmtId="0" fontId="3" fillId="0" borderId="0" xfId="0" applyFont="1" applyFill="1"/>
    <xf numFmtId="0" fontId="3" fillId="0" borderId="0" xfId="0" applyFont="1" applyFill="1" applyAlignment="1">
      <alignment horizontal="right"/>
    </xf>
    <xf numFmtId="0" fontId="3" fillId="0" borderId="0" xfId="0" applyFont="1" applyFill="1" applyAlignment="1">
      <alignment horizontal="right" wrapText="1"/>
    </xf>
    <xf numFmtId="0" fontId="3" fillId="0" borderId="0" xfId="0" applyFont="1" applyFill="1" applyAlignment="1">
      <alignment horizontal="center"/>
    </xf>
    <xf numFmtId="0" fontId="2" fillId="0" borderId="0" xfId="0" applyFont="1" applyFill="1" applyAlignment="1">
      <alignment horizontal="right" wrapText="1"/>
    </xf>
    <xf numFmtId="0" fontId="2" fillId="0" borderId="0" xfId="0" applyFont="1" applyFill="1"/>
    <xf numFmtId="0" fontId="3" fillId="0" borderId="2" xfId="0" applyFont="1" applyFill="1" applyBorder="1" applyAlignment="1">
      <alignment horizontal="left" wrapText="1"/>
    </xf>
    <xf numFmtId="0" fontId="5" fillId="0" borderId="0" xfId="0" applyFont="1" applyFill="1" applyAlignment="1">
      <alignment horizontal="right" wrapText="1"/>
    </xf>
    <xf numFmtId="0" fontId="6" fillId="0" borderId="2" xfId="0" applyFont="1" applyFill="1" applyBorder="1"/>
    <xf numFmtId="0" fontId="5" fillId="0" borderId="2" xfId="0" applyFont="1" applyFill="1" applyBorder="1" applyAlignment="1">
      <alignment horizontal="left"/>
    </xf>
    <xf numFmtId="0" fontId="5" fillId="0" borderId="2" xfId="0" applyFont="1" applyFill="1" applyBorder="1" applyAlignment="1">
      <alignment horizontal="left" wrapText="1"/>
    </xf>
    <xf numFmtId="0" fontId="3" fillId="0" borderId="0" xfId="0" applyFont="1" applyFill="1" applyBorder="1" applyAlignment="1">
      <alignment horizontal="right"/>
    </xf>
    <xf numFmtId="0" fontId="11" fillId="0" borderId="0" xfId="0" applyFont="1" applyFill="1" applyBorder="1" applyAlignment="1">
      <alignment horizontal="left" vertical="center" wrapText="1"/>
    </xf>
    <xf numFmtId="0" fontId="4" fillId="0" borderId="3" xfId="0" applyFont="1" applyFill="1" applyBorder="1" applyAlignment="1">
      <alignment horizontal="left" vertical="center"/>
    </xf>
    <xf numFmtId="0" fontId="11" fillId="0" borderId="0" xfId="0" applyFont="1" applyFill="1" applyBorder="1" applyAlignment="1">
      <alignment horizontal="center" vertical="center" wrapText="1"/>
    </xf>
    <xf numFmtId="165" fontId="8" fillId="0" borderId="3" xfId="0" applyNumberFormat="1" applyFont="1" applyFill="1" applyBorder="1"/>
    <xf numFmtId="165" fontId="8" fillId="0" borderId="0" xfId="0" applyNumberFormat="1" applyFont="1" applyFill="1" applyBorder="1"/>
    <xf numFmtId="0" fontId="8" fillId="0" borderId="0" xfId="0" applyFont="1" applyFill="1" applyBorder="1"/>
    <xf numFmtId="165" fontId="8" fillId="0" borderId="2" xfId="0" applyNumberFormat="1" applyFont="1" applyFill="1" applyBorder="1"/>
    <xf numFmtId="165" fontId="11" fillId="0" borderId="3" xfId="0" applyNumberFormat="1" applyFont="1" applyFill="1" applyBorder="1"/>
    <xf numFmtId="0" fontId="8" fillId="2" borderId="0" xfId="0" applyFont="1" applyFill="1"/>
    <xf numFmtId="165" fontId="11" fillId="0" borderId="0" xfId="0" applyNumberFormat="1" applyFont="1" applyFill="1" applyBorder="1"/>
    <xf numFmtId="0" fontId="20" fillId="0" borderId="0" xfId="0" applyFont="1" applyBorder="1"/>
    <xf numFmtId="0" fontId="8" fillId="0" borderId="0" xfId="0" applyFont="1" applyFill="1"/>
    <xf numFmtId="165" fontId="8" fillId="0" borderId="0" xfId="0" applyNumberFormat="1" applyFont="1" applyFill="1" applyBorder="1" applyAlignment="1">
      <alignment wrapText="1"/>
    </xf>
    <xf numFmtId="165" fontId="8" fillId="0" borderId="2" xfId="0" applyNumberFormat="1" applyFont="1" applyFill="1" applyBorder="1" applyAlignment="1">
      <alignment wrapText="1"/>
    </xf>
    <xf numFmtId="0" fontId="8" fillId="0" borderId="0" xfId="0" applyFont="1" applyFill="1" applyBorder="1" applyAlignment="1">
      <alignment wrapText="1"/>
    </xf>
    <xf numFmtId="0" fontId="8" fillId="0" borderId="2" xfId="0" applyFont="1" applyFill="1" applyBorder="1" applyAlignment="1">
      <alignment wrapText="1"/>
    </xf>
    <xf numFmtId="0" fontId="11" fillId="0" borderId="1" xfId="0" applyFont="1" applyFill="1" applyBorder="1"/>
    <xf numFmtId="0" fontId="11" fillId="0" borderId="0" xfId="0" applyFont="1" applyFill="1"/>
    <xf numFmtId="164" fontId="8" fillId="0" borderId="0" xfId="0" applyNumberFormat="1" applyFont="1" applyFill="1" applyAlignment="1">
      <alignment horizontal="left"/>
    </xf>
    <xf numFmtId="0" fontId="5" fillId="4" borderId="0" xfId="0" applyFont="1" applyFill="1"/>
    <xf numFmtId="0" fontId="5" fillId="4" borderId="2" xfId="0" applyFont="1" applyFill="1" applyBorder="1"/>
    <xf numFmtId="0" fontId="11" fillId="0" borderId="2" xfId="0" applyFont="1" applyFill="1" applyBorder="1" applyAlignment="1">
      <alignment horizontal="right" vertical="center" wrapText="1"/>
    </xf>
    <xf numFmtId="0" fontId="8" fillId="0" borderId="0" xfId="0" applyFont="1" applyFill="1" applyBorder="1" applyAlignment="1">
      <alignment horizontal="left" vertical="center" wrapText="1"/>
    </xf>
    <xf numFmtId="0" fontId="11" fillId="0" borderId="3" xfId="0" applyFont="1" applyFill="1" applyBorder="1" applyAlignment="1">
      <alignment horizontal="left" wrapText="1"/>
    </xf>
    <xf numFmtId="0" fontId="8" fillId="0" borderId="0" xfId="0" applyFont="1" applyFill="1" applyBorder="1" applyAlignment="1">
      <alignment vertical="top" wrapText="1"/>
    </xf>
    <xf numFmtId="0" fontId="8" fillId="0" borderId="2" xfId="0" applyFont="1" applyFill="1" applyBorder="1" applyAlignment="1">
      <alignment vertical="top" wrapText="1"/>
    </xf>
    <xf numFmtId="0" fontId="8" fillId="0" borderId="2" xfId="0" applyFont="1" applyFill="1" applyBorder="1" applyAlignment="1">
      <alignment horizontal="left" vertical="center" wrapText="1"/>
    </xf>
    <xf numFmtId="0" fontId="8" fillId="0" borderId="0" xfId="0" applyFont="1" applyFill="1" applyBorder="1" applyAlignment="1">
      <alignment horizontal="right"/>
    </xf>
    <xf numFmtId="0" fontId="8" fillId="0" borderId="0" xfId="0" applyFont="1" applyFill="1" applyBorder="1" applyAlignment="1">
      <alignment horizontal="left"/>
    </xf>
    <xf numFmtId="0" fontId="5" fillId="4" borderId="0" xfId="0" applyFont="1" applyFill="1" applyAlignment="1">
      <alignment horizontal="right"/>
    </xf>
    <xf numFmtId="0" fontId="3" fillId="4" borderId="0" xfId="0" applyFont="1" applyFill="1"/>
    <xf numFmtId="0" fontId="5" fillId="4" borderId="2" xfId="0" applyFont="1" applyFill="1" applyBorder="1" applyAlignment="1">
      <alignment horizontal="right"/>
    </xf>
    <xf numFmtId="0" fontId="0" fillId="0" borderId="0" xfId="0" applyBorder="1"/>
    <xf numFmtId="0" fontId="10" fillId="0" borderId="0" xfId="0" applyFont="1" applyFill="1" applyBorder="1" applyAlignment="1">
      <alignment horizontal="right"/>
    </xf>
    <xf numFmtId="0" fontId="10" fillId="0" borderId="0" xfId="0" applyFont="1" applyFill="1" applyBorder="1" applyAlignment="1">
      <alignment horizontal="right" wrapText="1"/>
    </xf>
    <xf numFmtId="3" fontId="8" fillId="0" borderId="0" xfId="0" applyNumberFormat="1" applyFont="1" applyFill="1" applyBorder="1" applyAlignment="1">
      <alignment horizontal="right" vertical="center" wrapText="1"/>
    </xf>
    <xf numFmtId="4" fontId="10" fillId="0" borderId="0" xfId="0" applyNumberFormat="1" applyFont="1" applyFill="1"/>
    <xf numFmtId="0" fontId="8" fillId="0" borderId="0" xfId="0" applyFont="1" applyFill="1" applyBorder="1" applyAlignment="1">
      <alignment horizontal="right" vertical="center" wrapText="1"/>
    </xf>
    <xf numFmtId="4" fontId="11" fillId="0" borderId="0" xfId="0" applyNumberFormat="1" applyFont="1" applyFill="1" applyAlignment="1">
      <alignment horizontal="center"/>
    </xf>
    <xf numFmtId="4" fontId="10" fillId="0" borderId="0" xfId="0" applyNumberFormat="1" applyFont="1" applyFill="1" applyAlignment="1">
      <alignment wrapText="1"/>
    </xf>
    <xf numFmtId="0" fontId="8" fillId="0" borderId="1" xfId="0" applyFont="1" applyFill="1" applyBorder="1" applyAlignment="1">
      <alignment horizontal="right" vertical="center" wrapText="1"/>
    </xf>
    <xf numFmtId="4" fontId="8" fillId="0" borderId="1" xfId="0" applyNumberFormat="1" applyFont="1" applyFill="1" applyBorder="1" applyAlignment="1">
      <alignment horizontal="left" vertical="center" wrapText="1"/>
    </xf>
    <xf numFmtId="4" fontId="8" fillId="0" borderId="0" xfId="0" applyNumberFormat="1" applyFont="1" applyFill="1" applyBorder="1" applyAlignment="1">
      <alignment horizontal="left" vertical="center" wrapText="1"/>
    </xf>
    <xf numFmtId="0" fontId="11" fillId="0" borderId="0" xfId="0" applyFont="1" applyFill="1" applyBorder="1" applyAlignment="1">
      <alignment horizontal="center" wrapText="1"/>
    </xf>
    <xf numFmtId="164" fontId="8" fillId="0" borderId="0" xfId="0" applyNumberFormat="1" applyFont="1" applyFill="1" applyAlignment="1">
      <alignment horizontal="left" wrapText="1"/>
    </xf>
    <xf numFmtId="0" fontId="11" fillId="0" borderId="1" xfId="0" applyFont="1" applyFill="1" applyBorder="1" applyAlignment="1">
      <alignment horizontal="center" wrapText="1"/>
    </xf>
    <xf numFmtId="164" fontId="8" fillId="0" borderId="0" xfId="0" applyNumberFormat="1" applyFont="1" applyFill="1" applyBorder="1" applyAlignment="1">
      <alignment horizontal="left" wrapText="1"/>
    </xf>
    <xf numFmtId="49" fontId="8" fillId="0" borderId="9" xfId="0" applyNumberFormat="1" applyFont="1" applyFill="1" applyBorder="1" applyAlignment="1">
      <alignment horizontal="left" vertical="center"/>
    </xf>
    <xf numFmtId="3" fontId="8" fillId="0" borderId="9" xfId="0" applyNumberFormat="1" applyFont="1" applyFill="1" applyBorder="1" applyAlignment="1">
      <alignment horizontal="right" vertical="center" wrapText="1"/>
    </xf>
    <xf numFmtId="4" fontId="8" fillId="0" borderId="9" xfId="0" applyNumberFormat="1" applyFont="1" applyFill="1" applyBorder="1" applyAlignment="1">
      <alignment horizontal="right" vertical="center"/>
    </xf>
    <xf numFmtId="0" fontId="11" fillId="0" borderId="0" xfId="0" applyFont="1" applyFill="1" applyBorder="1" applyAlignment="1">
      <alignment horizontal="left" vertical="center"/>
    </xf>
    <xf numFmtId="3" fontId="11" fillId="0" borderId="0" xfId="0" applyNumberFormat="1" applyFont="1" applyFill="1" applyBorder="1" applyAlignment="1">
      <alignment horizontal="center" wrapText="1"/>
    </xf>
    <xf numFmtId="4" fontId="11" fillId="0" borderId="0" xfId="0" applyNumberFormat="1" applyFont="1" applyFill="1" applyBorder="1" applyAlignment="1">
      <alignment horizontal="center" wrapText="1"/>
    </xf>
    <xf numFmtId="4" fontId="11" fillId="0" borderId="0" xfId="0" applyNumberFormat="1" applyFont="1" applyFill="1" applyBorder="1" applyAlignment="1">
      <alignment horizontal="center"/>
    </xf>
    <xf numFmtId="49" fontId="8" fillId="0" borderId="2" xfId="0" applyNumberFormat="1" applyFont="1" applyFill="1" applyBorder="1" applyAlignment="1">
      <alignment horizontal="left" vertical="center"/>
    </xf>
    <xf numFmtId="3" fontId="8" fillId="0" borderId="2" xfId="0" applyNumberFormat="1" applyFont="1" applyFill="1" applyBorder="1" applyAlignment="1">
      <alignment horizontal="right" vertical="center" wrapText="1"/>
    </xf>
    <xf numFmtId="4" fontId="8" fillId="0" borderId="2" xfId="0" applyNumberFormat="1" applyFont="1" applyFill="1" applyBorder="1" applyAlignment="1">
      <alignment horizontal="right" vertical="center"/>
    </xf>
    <xf numFmtId="49" fontId="8" fillId="0" borderId="0" xfId="0" applyNumberFormat="1" applyFont="1" applyFill="1" applyBorder="1" applyAlignment="1">
      <alignment horizontal="left" vertical="center"/>
    </xf>
    <xf numFmtId="4" fontId="8" fillId="0" borderId="0" xfId="0" applyNumberFormat="1" applyFont="1" applyFill="1" applyBorder="1" applyAlignment="1">
      <alignment horizontal="right" vertical="center"/>
    </xf>
    <xf numFmtId="0" fontId="8" fillId="0" borderId="0" xfId="0" applyFont="1" applyFill="1" applyAlignment="1">
      <alignment horizontal="center"/>
    </xf>
    <xf numFmtId="0" fontId="11" fillId="0" borderId="0" xfId="0" applyFont="1" applyFill="1" applyBorder="1" applyAlignment="1">
      <alignment horizontal="center"/>
    </xf>
    <xf numFmtId="3" fontId="8" fillId="0" borderId="0" xfId="0" applyNumberFormat="1" applyFont="1" applyFill="1" applyBorder="1" applyAlignment="1">
      <alignment horizontal="left"/>
    </xf>
    <xf numFmtId="4" fontId="8" fillId="0" borderId="0" xfId="0" applyNumberFormat="1" applyFont="1" applyFill="1" applyBorder="1" applyAlignment="1">
      <alignment horizontal="right"/>
    </xf>
    <xf numFmtId="4" fontId="8" fillId="0" borderId="0" xfId="0" applyNumberFormat="1" applyFont="1" applyFill="1" applyBorder="1"/>
    <xf numFmtId="164" fontId="8" fillId="0" borderId="0" xfId="0" applyNumberFormat="1" applyFont="1" applyFill="1" applyBorder="1" applyAlignment="1">
      <alignment horizontal="left"/>
    </xf>
    <xf numFmtId="0" fontId="11" fillId="0" borderId="0" xfId="0" applyFont="1" applyFill="1" applyAlignment="1">
      <alignment wrapText="1"/>
    </xf>
    <xf numFmtId="0" fontId="27" fillId="0" borderId="0" xfId="0" applyFont="1" applyFill="1" applyAlignment="1">
      <alignment horizontal="left" vertical="center"/>
    </xf>
    <xf numFmtId="0" fontId="0" fillId="0" borderId="0" xfId="0" applyFill="1" applyAlignment="1">
      <alignment horizontal="left" wrapText="1"/>
    </xf>
    <xf numFmtId="0" fontId="8" fillId="0" borderId="0" xfId="0" applyFont="1" applyFill="1" applyAlignment="1">
      <alignment horizontal="right" wrapText="1"/>
    </xf>
    <xf numFmtId="0" fontId="8" fillId="0" borderId="0" xfId="0" applyFont="1" applyFill="1" applyAlignment="1">
      <alignment wrapText="1"/>
    </xf>
    <xf numFmtId="0" fontId="13" fillId="0" borderId="0" xfId="0" applyFont="1" applyFill="1"/>
    <xf numFmtId="0" fontId="8" fillId="0" borderId="0" xfId="0" applyFont="1" applyFill="1" applyBorder="1" applyAlignment="1">
      <alignment horizontal="center" wrapText="1"/>
    </xf>
    <xf numFmtId="0" fontId="11" fillId="0" borderId="2" xfId="0" applyFont="1" applyFill="1" applyBorder="1" applyAlignment="1">
      <alignment horizontal="left" wrapText="1"/>
    </xf>
    <xf numFmtId="0" fontId="23" fillId="0" borderId="0" xfId="0" applyFont="1" applyFill="1" applyBorder="1"/>
    <xf numFmtId="0" fontId="23" fillId="0" borderId="0" xfId="0" applyFont="1" applyFill="1" applyBorder="1" applyAlignment="1">
      <alignment horizontal="right"/>
    </xf>
    <xf numFmtId="0" fontId="23" fillId="0" borderId="0" xfId="0" applyFont="1" applyFill="1" applyBorder="1" applyAlignment="1">
      <alignment horizontal="right" wrapText="1"/>
    </xf>
    <xf numFmtId="0" fontId="23" fillId="0" borderId="0" xfId="0" applyFont="1" applyFill="1" applyBorder="1" applyAlignment="1">
      <alignment horizontal="center"/>
    </xf>
    <xf numFmtId="0" fontId="23" fillId="0" borderId="0" xfId="0" applyFont="1" applyFill="1" applyAlignment="1">
      <alignment horizontal="right"/>
    </xf>
    <xf numFmtId="0" fontId="23" fillId="0" borderId="0" xfId="0" applyFont="1" applyFill="1"/>
    <xf numFmtId="0" fontId="24" fillId="0" borderId="0" xfId="0" applyFont="1" applyFill="1" applyAlignment="1">
      <alignment horizontal="right" wrapText="1"/>
    </xf>
    <xf numFmtId="0" fontId="24" fillId="0" borderId="0" xfId="0" applyFont="1" applyFill="1" applyAlignment="1">
      <alignment wrapText="1"/>
    </xf>
    <xf numFmtId="0" fontId="23" fillId="0" borderId="0" xfId="0" applyFont="1" applyFill="1" applyAlignment="1">
      <alignment horizontal="center"/>
    </xf>
    <xf numFmtId="0" fontId="23" fillId="0" borderId="0" xfId="0" applyFont="1" applyFill="1" applyAlignment="1">
      <alignment horizontal="right" wrapText="1"/>
    </xf>
    <xf numFmtId="164" fontId="10" fillId="0" borderId="0" xfId="0" applyNumberFormat="1" applyFont="1" applyFill="1" applyAlignment="1">
      <alignment horizontal="left" wrapText="1"/>
    </xf>
    <xf numFmtId="164" fontId="10" fillId="0" borderId="0" xfId="0" applyNumberFormat="1" applyFont="1" applyFill="1" applyBorder="1" applyAlignment="1">
      <alignment horizontal="left" wrapText="1"/>
    </xf>
    <xf numFmtId="0" fontId="11" fillId="0" borderId="0" xfId="0" applyFont="1" applyFill="1" applyBorder="1" applyAlignment="1">
      <alignment horizontal="right" vertical="top"/>
    </xf>
    <xf numFmtId="0" fontId="3" fillId="0" borderId="0" xfId="0" applyFont="1" applyFill="1" applyAlignment="1">
      <alignment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left" vertical="center" wrapText="1"/>
    </xf>
    <xf numFmtId="4" fontId="11" fillId="0" borderId="2" xfId="0" applyNumberFormat="1" applyFont="1" applyFill="1" applyBorder="1" applyAlignment="1">
      <alignment horizontal="right" vertical="center" wrapText="1"/>
    </xf>
    <xf numFmtId="0" fontId="0" fillId="0" borderId="0" xfId="0" applyFill="1"/>
    <xf numFmtId="4" fontId="5" fillId="0" borderId="0" xfId="0" applyNumberFormat="1" applyFont="1" applyFill="1"/>
    <xf numFmtId="0" fontId="13" fillId="0" borderId="0" xfId="0" applyFont="1" applyFill="1" applyAlignment="1">
      <alignment vertical="center"/>
    </xf>
    <xf numFmtId="3" fontId="8" fillId="0" borderId="0" xfId="0" applyNumberFormat="1" applyFont="1" applyFill="1" applyBorder="1" applyAlignment="1">
      <alignment horizontal="right"/>
    </xf>
    <xf numFmtId="49" fontId="11" fillId="0" borderId="0" xfId="0" applyNumberFormat="1" applyFont="1" applyFill="1" applyBorder="1" applyAlignment="1">
      <alignment horizontal="right"/>
    </xf>
    <xf numFmtId="3" fontId="10" fillId="0" borderId="0" xfId="0" applyNumberFormat="1" applyFont="1" applyFill="1"/>
    <xf numFmtId="0" fontId="11" fillId="0" borderId="3" xfId="0" applyFont="1" applyFill="1" applyBorder="1"/>
    <xf numFmtId="49" fontId="8" fillId="0" borderId="0" xfId="0" applyNumberFormat="1" applyFont="1" applyFill="1" applyBorder="1" applyAlignment="1">
      <alignment horizontal="right"/>
    </xf>
    <xf numFmtId="0" fontId="10" fillId="0" borderId="0" xfId="0" applyFont="1" applyFill="1" applyBorder="1"/>
    <xf numFmtId="0" fontId="11" fillId="0" borderId="2" xfId="0" applyFont="1" applyFill="1" applyBorder="1" applyAlignment="1">
      <alignment horizontal="right" wrapText="1"/>
    </xf>
    <xf numFmtId="0" fontId="11" fillId="0" borderId="5" xfId="0" applyFont="1" applyFill="1" applyBorder="1"/>
    <xf numFmtId="3" fontId="11" fillId="0" borderId="0" xfId="0" applyNumberFormat="1" applyFont="1" applyFill="1" applyBorder="1" applyAlignment="1">
      <alignment horizontal="right" wrapText="1"/>
    </xf>
    <xf numFmtId="3" fontId="11" fillId="0" borderId="0" xfId="0" applyNumberFormat="1" applyFont="1" applyFill="1" applyBorder="1" applyAlignment="1">
      <alignment horizontal="right"/>
    </xf>
    <xf numFmtId="0" fontId="8" fillId="0" borderId="2" xfId="0" applyFont="1" applyFill="1" applyBorder="1"/>
    <xf numFmtId="0" fontId="11" fillId="0" borderId="2" xfId="0" applyFont="1" applyFill="1" applyBorder="1"/>
    <xf numFmtId="0" fontId="10" fillId="0" borderId="1" xfId="0" applyFont="1" applyFill="1" applyBorder="1" applyAlignment="1">
      <alignment horizontal="right"/>
    </xf>
    <xf numFmtId="0" fontId="3" fillId="0" borderId="2" xfId="0" applyFont="1" applyFill="1" applyBorder="1"/>
    <xf numFmtId="0" fontId="8" fillId="0" borderId="0" xfId="0" applyFont="1" applyFill="1" applyAlignment="1">
      <alignment vertical="center"/>
    </xf>
    <xf numFmtId="0" fontId="28" fillId="0" borderId="0" xfId="0" applyFont="1" applyFill="1" applyAlignment="1">
      <alignment horizontal="left" vertical="center"/>
    </xf>
    <xf numFmtId="0" fontId="11" fillId="0" borderId="2" xfId="0" applyFont="1" applyFill="1" applyBorder="1" applyAlignment="1">
      <alignment vertical="center" wrapText="1"/>
    </xf>
    <xf numFmtId="0" fontId="4" fillId="0" borderId="0" xfId="0" applyFont="1" applyFill="1" applyAlignment="1">
      <alignment horizontal="left" vertical="center"/>
    </xf>
    <xf numFmtId="3" fontId="8" fillId="0" borderId="0" xfId="0" applyNumberFormat="1" applyFont="1" applyFill="1" applyAlignment="1">
      <alignment horizontal="right" vertical="center" wrapText="1"/>
    </xf>
    <xf numFmtId="0" fontId="4" fillId="0" borderId="0" xfId="0" applyFont="1" applyFill="1" applyAlignment="1">
      <alignment horizontal="left" vertical="center" wrapText="1"/>
    </xf>
    <xf numFmtId="0" fontId="11" fillId="0" borderId="2" xfId="0" applyFont="1" applyFill="1" applyBorder="1" applyAlignment="1">
      <alignment horizontal="left" vertical="center"/>
    </xf>
    <xf numFmtId="0" fontId="3" fillId="0" borderId="0" xfId="0" applyFont="1" applyFill="1" applyAlignment="1">
      <alignment wrapText="1"/>
    </xf>
    <xf numFmtId="0" fontId="11" fillId="0" borderId="0" xfId="0" applyFont="1" applyFill="1" applyAlignment="1">
      <alignment horizontal="left" vertical="center" wrapText="1"/>
    </xf>
    <xf numFmtId="0" fontId="29" fillId="0" borderId="3" xfId="0" applyFont="1" applyFill="1" applyBorder="1" applyAlignment="1">
      <alignment horizontal="left" vertical="center" wrapText="1"/>
    </xf>
    <xf numFmtId="4" fontId="30" fillId="0" borderId="0" xfId="0" applyNumberFormat="1" applyFont="1" applyFill="1" applyBorder="1" applyAlignment="1">
      <alignment horizontal="right" vertical="center" wrapText="1"/>
    </xf>
    <xf numFmtId="4" fontId="29" fillId="0" borderId="3" xfId="0" applyNumberFormat="1" applyFont="1" applyFill="1" applyBorder="1" applyAlignment="1">
      <alignment horizontal="right" vertical="center" wrapText="1"/>
    </xf>
    <xf numFmtId="0" fontId="8" fillId="0" borderId="3" xfId="0" applyFont="1" applyFill="1" applyBorder="1" applyAlignment="1">
      <alignment horizontal="left" vertical="center" wrapText="1"/>
    </xf>
    <xf numFmtId="4" fontId="8" fillId="0" borderId="3" xfId="0" applyNumberFormat="1" applyFont="1" applyFill="1" applyBorder="1" applyAlignment="1">
      <alignment horizontal="right" vertical="center" wrapText="1"/>
    </xf>
    <xf numFmtId="3" fontId="8" fillId="0" borderId="3" xfId="0" applyNumberFormat="1" applyFont="1" applyFill="1" applyBorder="1" applyAlignment="1">
      <alignment horizontal="right" vertical="center" wrapText="1"/>
    </xf>
    <xf numFmtId="4" fontId="30" fillId="0" borderId="3" xfId="0" applyNumberFormat="1" applyFont="1" applyFill="1" applyBorder="1" applyAlignment="1">
      <alignment horizontal="right" vertical="center" wrapText="1"/>
    </xf>
    <xf numFmtId="0" fontId="8" fillId="0" borderId="1" xfId="0" applyFont="1" applyFill="1" applyBorder="1" applyAlignment="1">
      <alignment horizontal="left" vertical="center" wrapText="1"/>
    </xf>
    <xf numFmtId="3" fontId="8" fillId="0" borderId="1" xfId="0" applyNumberFormat="1" applyFont="1" applyFill="1" applyBorder="1" applyAlignment="1">
      <alignment horizontal="right" vertical="center" wrapText="1"/>
    </xf>
    <xf numFmtId="4" fontId="30" fillId="0" borderId="1" xfId="0" applyNumberFormat="1" applyFont="1" applyFill="1" applyBorder="1" applyAlignment="1">
      <alignment horizontal="right" vertical="center" wrapText="1"/>
    </xf>
    <xf numFmtId="0" fontId="11" fillId="0" borderId="1" xfId="0" applyFont="1" applyFill="1" applyBorder="1" applyAlignment="1">
      <alignment horizontal="left" vertical="center" wrapText="1"/>
    </xf>
    <xf numFmtId="4" fontId="11" fillId="0" borderId="1" xfId="0" applyNumberFormat="1" applyFont="1" applyFill="1" applyBorder="1" applyAlignment="1">
      <alignment horizontal="right" vertical="center" wrapText="1"/>
    </xf>
    <xf numFmtId="0" fontId="11" fillId="0" borderId="6" xfId="0" applyFont="1" applyFill="1" applyBorder="1" applyAlignment="1">
      <alignment horizontal="left" vertical="center" wrapText="1"/>
    </xf>
    <xf numFmtId="4" fontId="11" fillId="0" borderId="6" xfId="0" applyNumberFormat="1" applyFont="1" applyFill="1" applyBorder="1" applyAlignment="1">
      <alignment horizontal="right" vertical="center" wrapText="1"/>
    </xf>
    <xf numFmtId="0" fontId="11" fillId="0" borderId="7" xfId="0" applyFont="1" applyFill="1" applyBorder="1" applyAlignment="1">
      <alignment wrapText="1"/>
    </xf>
    <xf numFmtId="4" fontId="11" fillId="0" borderId="7" xfId="0" applyNumberFormat="1" applyFont="1" applyFill="1" applyBorder="1" applyAlignment="1">
      <alignment horizontal="right" vertical="center" wrapText="1"/>
    </xf>
    <xf numFmtId="0" fontId="30" fillId="0" borderId="0" xfId="0" applyFont="1" applyFill="1" applyBorder="1"/>
    <xf numFmtId="0" fontId="17" fillId="0" borderId="0" xfId="0" applyFont="1" applyFill="1" applyBorder="1" applyAlignment="1">
      <alignment horizontal="right"/>
    </xf>
    <xf numFmtId="0" fontId="11" fillId="0" borderId="3" xfId="0" applyFont="1" applyFill="1" applyBorder="1" applyAlignment="1">
      <alignment horizontal="right" vertical="center" wrapText="1"/>
    </xf>
    <xf numFmtId="3" fontId="10" fillId="0" borderId="2" xfId="1" applyNumberFormat="1" applyFont="1" applyFill="1" applyBorder="1" applyAlignment="1">
      <alignment wrapText="1"/>
    </xf>
    <xf numFmtId="0" fontId="10" fillId="0" borderId="2" xfId="0" applyFont="1" applyFill="1" applyBorder="1" applyAlignment="1">
      <alignment wrapText="1"/>
    </xf>
    <xf numFmtId="0" fontId="16" fillId="0" borderId="2" xfId="0" applyFont="1" applyFill="1" applyBorder="1" applyAlignment="1">
      <alignment horizontal="right" wrapText="1"/>
    </xf>
    <xf numFmtId="0" fontId="10" fillId="0" borderId="2" xfId="0" applyFont="1" applyFill="1" applyBorder="1" applyAlignment="1">
      <alignment horizontal="right" wrapText="1"/>
    </xf>
    <xf numFmtId="0" fontId="8" fillId="0" borderId="2" xfId="0" applyFont="1" applyFill="1" applyBorder="1" applyAlignment="1">
      <alignment horizontal="right" wrapText="1"/>
    </xf>
    <xf numFmtId="0" fontId="18" fillId="0" borderId="0" xfId="0" applyFont="1" applyFill="1" applyAlignment="1">
      <alignment horizontal="right" wrapText="1"/>
    </xf>
    <xf numFmtId="0" fontId="8" fillId="0" borderId="0" xfId="0" applyFont="1" applyFill="1" applyAlignment="1">
      <alignment vertical="center" wrapText="1"/>
    </xf>
    <xf numFmtId="0" fontId="23" fillId="0" borderId="0" xfId="0" applyFont="1" applyFill="1" applyAlignment="1">
      <alignment vertical="center" wrapText="1"/>
    </xf>
    <xf numFmtId="0" fontId="24" fillId="0" borderId="0" xfId="0" applyFont="1" applyFill="1" applyAlignment="1">
      <alignment vertical="center" wrapText="1"/>
    </xf>
    <xf numFmtId="0" fontId="24" fillId="0" borderId="0" xfId="0" applyFont="1" applyFill="1" applyAlignment="1">
      <alignment horizontal="left" vertical="center" wrapText="1"/>
    </xf>
    <xf numFmtId="0" fontId="24" fillId="0" borderId="3" xfId="0" applyFont="1" applyFill="1" applyBorder="1" applyAlignment="1">
      <alignment horizontal="left" vertical="center" wrapText="1"/>
    </xf>
    <xf numFmtId="4" fontId="8" fillId="0" borderId="0" xfId="0" applyNumberFormat="1" applyFont="1" applyFill="1" applyAlignment="1">
      <alignment horizontal="right" vertical="center" wrapText="1"/>
    </xf>
    <xf numFmtId="4" fontId="11" fillId="0" borderId="0" xfId="0" applyNumberFormat="1" applyFont="1" applyFill="1" applyBorder="1" applyAlignment="1">
      <alignment horizontal="right" vertical="center" wrapText="1"/>
    </xf>
    <xf numFmtId="0" fontId="11" fillId="0" borderId="7" xfId="0" applyFont="1" applyFill="1" applyBorder="1" applyAlignment="1">
      <alignment horizontal="left" vertical="center" wrapText="1"/>
    </xf>
    <xf numFmtId="164" fontId="16" fillId="0" borderId="0" xfId="0" applyNumberFormat="1" applyFont="1" applyFill="1" applyAlignment="1">
      <alignment horizontal="left" wrapText="1"/>
    </xf>
    <xf numFmtId="0" fontId="5" fillId="0" borderId="0" xfId="0" applyFont="1" applyFill="1" applyAlignment="1">
      <alignment wrapText="1"/>
    </xf>
    <xf numFmtId="0" fontId="17" fillId="0" borderId="0" xfId="0" applyFont="1" applyFill="1" applyAlignment="1">
      <alignment horizontal="right" wrapText="1"/>
    </xf>
    <xf numFmtId="3" fontId="10" fillId="0" borderId="8" xfId="0" applyNumberFormat="1" applyFont="1" applyFill="1" applyBorder="1" applyAlignment="1">
      <alignment horizontal="right" wrapText="1"/>
    </xf>
    <xf numFmtId="3" fontId="14" fillId="0" borderId="8" xfId="0" applyNumberFormat="1" applyFont="1" applyFill="1" applyBorder="1" applyAlignment="1">
      <alignment horizontal="right" wrapText="1"/>
    </xf>
    <xf numFmtId="3" fontId="10" fillId="0" borderId="8" xfId="0" applyNumberFormat="1" applyFont="1" applyFill="1" applyBorder="1" applyAlignment="1">
      <alignment wrapText="1"/>
    </xf>
    <xf numFmtId="3" fontId="10" fillId="0" borderId="0" xfId="0" applyNumberFormat="1" applyFont="1" applyFill="1" applyBorder="1" applyAlignment="1">
      <alignment horizontal="left" wrapText="1"/>
    </xf>
    <xf numFmtId="3" fontId="10" fillId="0" borderId="0" xfId="0" applyNumberFormat="1" applyFont="1" applyFill="1" applyBorder="1" applyAlignment="1">
      <alignment horizontal="right" wrapText="1"/>
    </xf>
    <xf numFmtId="3" fontId="14" fillId="0" borderId="0" xfId="0" applyNumberFormat="1" applyFont="1" applyFill="1" applyBorder="1" applyAlignment="1">
      <alignment horizontal="right" wrapText="1"/>
    </xf>
    <xf numFmtId="3" fontId="10" fillId="0" borderId="0" xfId="0" applyNumberFormat="1" applyFont="1" applyFill="1" applyBorder="1" applyAlignment="1">
      <alignment wrapText="1"/>
    </xf>
    <xf numFmtId="3" fontId="8" fillId="0" borderId="0" xfId="0" quotePrefix="1" applyNumberFormat="1" applyFont="1" applyFill="1" applyBorder="1" applyAlignment="1">
      <alignment horizontal="left" wrapText="1"/>
    </xf>
    <xf numFmtId="0" fontId="14" fillId="0" borderId="0" xfId="0" applyFont="1" applyFill="1" applyBorder="1" applyAlignment="1">
      <alignment horizontal="right" wrapText="1"/>
    </xf>
    <xf numFmtId="0" fontId="10" fillId="0" borderId="0" xfId="0" applyFont="1" applyFill="1" applyBorder="1" applyAlignment="1">
      <alignment wrapText="1"/>
    </xf>
    <xf numFmtId="0" fontId="7" fillId="0" borderId="0" xfId="0" applyFont="1"/>
    <xf numFmtId="0" fontId="8" fillId="2" borderId="2" xfId="0" applyFont="1" applyFill="1" applyBorder="1" applyAlignment="1">
      <alignment wrapText="1"/>
    </xf>
    <xf numFmtId="4" fontId="11" fillId="2" borderId="2" xfId="0" applyNumberFormat="1" applyFont="1" applyFill="1" applyBorder="1" applyAlignment="1">
      <alignment horizontal="center" wrapText="1"/>
    </xf>
    <xf numFmtId="0" fontId="7" fillId="0" borderId="0" xfId="0" applyFont="1" applyAlignment="1">
      <alignment wrapText="1"/>
    </xf>
    <xf numFmtId="165" fontId="11" fillId="0" borderId="3" xfId="0" applyNumberFormat="1" applyFont="1" applyFill="1" applyBorder="1" applyAlignment="1">
      <alignment wrapText="1"/>
    </xf>
    <xf numFmtId="3" fontId="11" fillId="3" borderId="3" xfId="0" applyNumberFormat="1" applyFont="1" applyFill="1" applyBorder="1" applyAlignment="1">
      <alignment horizontal="right"/>
    </xf>
    <xf numFmtId="3" fontId="8" fillId="3" borderId="2" xfId="0" applyNumberFormat="1" applyFont="1" applyFill="1" applyBorder="1" applyAlignment="1">
      <alignment horizontal="right"/>
    </xf>
    <xf numFmtId="4" fontId="8" fillId="0" borderId="2" xfId="0" applyNumberFormat="1" applyFont="1" applyFill="1" applyBorder="1" applyAlignment="1">
      <alignment horizontal="right"/>
    </xf>
    <xf numFmtId="3" fontId="11" fillId="0" borderId="3" xfId="0" applyNumberFormat="1" applyFont="1" applyFill="1" applyBorder="1" applyAlignment="1">
      <alignment horizontal="right"/>
    </xf>
    <xf numFmtId="3" fontId="8" fillId="0" borderId="3" xfId="0" applyNumberFormat="1" applyFont="1" applyFill="1" applyBorder="1" applyAlignment="1">
      <alignment horizontal="right"/>
    </xf>
    <xf numFmtId="4" fontId="8" fillId="0" borderId="3" xfId="0" applyNumberFormat="1" applyFont="1" applyFill="1" applyBorder="1" applyAlignment="1">
      <alignment horizontal="right"/>
    </xf>
    <xf numFmtId="3" fontId="8" fillId="0" borderId="2" xfId="0" applyNumberFormat="1" applyFont="1" applyFill="1" applyBorder="1" applyAlignment="1">
      <alignment horizontal="right"/>
    </xf>
    <xf numFmtId="4" fontId="11" fillId="0" borderId="0" xfId="0" applyNumberFormat="1" applyFont="1" applyFill="1" applyBorder="1" applyAlignment="1">
      <alignment horizontal="right"/>
    </xf>
    <xf numFmtId="0" fontId="25" fillId="0" borderId="0" xfId="0" applyFont="1" applyFill="1" applyBorder="1"/>
    <xf numFmtId="0" fontId="20" fillId="0" borderId="0" xfId="0" applyFont="1" applyFill="1" applyBorder="1"/>
    <xf numFmtId="0" fontId="8" fillId="0" borderId="0" xfId="0" quotePrefix="1" applyFont="1" applyFill="1" applyAlignment="1">
      <alignment wrapText="1"/>
    </xf>
    <xf numFmtId="4" fontId="11" fillId="0" borderId="3" xfId="0" applyNumberFormat="1" applyFont="1" applyFill="1" applyBorder="1" applyAlignment="1">
      <alignment horizontal="right" wrapText="1"/>
    </xf>
    <xf numFmtId="0" fontId="0" fillId="0" borderId="0" xfId="0" applyFill="1" applyBorder="1"/>
    <xf numFmtId="0" fontId="7" fillId="0" borderId="0" xfId="0" applyFont="1" applyFill="1" applyBorder="1"/>
    <xf numFmtId="0" fontId="0" fillId="0" borderId="0" xfId="0" applyFill="1" applyBorder="1" applyAlignment="1">
      <alignment wrapText="1"/>
    </xf>
    <xf numFmtId="0" fontId="8" fillId="0" borderId="1" xfId="0" applyFont="1" applyFill="1" applyBorder="1" applyAlignment="1">
      <alignment vertical="center" wrapText="1"/>
    </xf>
    <xf numFmtId="0" fontId="8" fillId="0" borderId="0" xfId="0" applyFont="1" applyFill="1" applyBorder="1" applyAlignment="1">
      <alignment vertical="center" wrapText="1"/>
    </xf>
    <xf numFmtId="0" fontId="11" fillId="0" borderId="3" xfId="0" applyFont="1" applyFill="1" applyBorder="1" applyAlignment="1">
      <alignment vertical="center" wrapText="1"/>
    </xf>
    <xf numFmtId="4" fontId="11" fillId="0" borderId="3" xfId="0" applyNumberFormat="1" applyFont="1" applyFill="1" applyBorder="1" applyAlignment="1">
      <alignment horizontal="right" vertical="center"/>
    </xf>
    <xf numFmtId="4" fontId="11" fillId="0" borderId="2" xfId="0" applyNumberFormat="1" applyFont="1" applyFill="1" applyBorder="1" applyAlignment="1">
      <alignment horizontal="right" wrapText="1"/>
    </xf>
    <xf numFmtId="4" fontId="11" fillId="0" borderId="2" xfId="0" applyNumberFormat="1" applyFont="1" applyFill="1" applyBorder="1" applyAlignment="1">
      <alignment horizontal="right"/>
    </xf>
    <xf numFmtId="0" fontId="11" fillId="0" borderId="2" xfId="0" applyFont="1" applyFill="1" applyBorder="1" applyAlignment="1"/>
    <xf numFmtId="4" fontId="11" fillId="0" borderId="2" xfId="0" applyNumberFormat="1" applyFont="1" applyFill="1" applyBorder="1" applyAlignment="1">
      <alignment horizontal="center" wrapText="1"/>
    </xf>
    <xf numFmtId="3" fontId="11" fillId="0" borderId="3" xfId="0" applyNumberFormat="1" applyFont="1" applyFill="1" applyBorder="1" applyAlignment="1">
      <alignment horizontal="right" vertical="top" wrapText="1"/>
    </xf>
    <xf numFmtId="0" fontId="11" fillId="0" borderId="3" xfId="0" applyFont="1" applyFill="1" applyBorder="1" applyAlignment="1">
      <alignment vertical="top" wrapText="1"/>
    </xf>
    <xf numFmtId="0" fontId="8" fillId="0" borderId="1" xfId="0" applyFont="1" applyFill="1" applyBorder="1" applyAlignment="1">
      <alignment vertical="top" wrapText="1"/>
    </xf>
    <xf numFmtId="3" fontId="8" fillId="0" borderId="2" xfId="0" applyNumberFormat="1" applyFont="1" applyFill="1" applyBorder="1" applyAlignment="1">
      <alignment horizontal="right" vertical="top"/>
    </xf>
    <xf numFmtId="4" fontId="8" fillId="0" borderId="2" xfId="0" applyNumberFormat="1" applyFont="1" applyFill="1" applyBorder="1" applyAlignment="1">
      <alignment horizontal="right" vertical="top"/>
    </xf>
    <xf numFmtId="4" fontId="11" fillId="0" borderId="3" xfId="0" applyNumberFormat="1" applyFont="1" applyFill="1" applyBorder="1" applyAlignment="1">
      <alignment horizontal="right" vertical="top" wrapText="1"/>
    </xf>
    <xf numFmtId="3" fontId="11" fillId="0" borderId="2" xfId="0" applyNumberFormat="1" applyFont="1" applyFill="1" applyBorder="1" applyAlignment="1">
      <alignment horizontal="right" wrapText="1"/>
    </xf>
    <xf numFmtId="0" fontId="4" fillId="0" borderId="0" xfId="0" applyFont="1" applyFill="1" applyAlignment="1">
      <alignment horizontal="left"/>
    </xf>
    <xf numFmtId="0" fontId="4" fillId="0" borderId="0" xfId="0" applyFont="1" applyFill="1" applyAlignment="1">
      <alignment horizontal="left" wrapText="1"/>
    </xf>
    <xf numFmtId="3" fontId="5" fillId="0" borderId="0" xfId="0" applyNumberFormat="1" applyFont="1" applyFill="1" applyAlignment="1">
      <alignment horizontal="right"/>
    </xf>
    <xf numFmtId="3" fontId="8" fillId="0" borderId="0" xfId="0" applyNumberFormat="1" applyFont="1" applyFill="1"/>
    <xf numFmtId="0" fontId="12" fillId="0" borderId="1" xfId="0" applyFont="1" applyFill="1" applyBorder="1" applyAlignment="1">
      <alignment horizontal="right" vertical="top"/>
    </xf>
    <xf numFmtId="0" fontId="10" fillId="0" borderId="2" xfId="0" applyFont="1" applyFill="1" applyBorder="1" applyAlignment="1">
      <alignment horizontal="left" wrapText="1"/>
    </xf>
    <xf numFmtId="0" fontId="21" fillId="0" borderId="0" xfId="2" applyFont="1" applyFill="1" applyBorder="1"/>
    <xf numFmtId="0" fontId="3" fillId="0" borderId="0" xfId="2" applyFont="1" applyFill="1"/>
    <xf numFmtId="0" fontId="8" fillId="0" borderId="0" xfId="2" applyFont="1" applyFill="1" applyBorder="1"/>
    <xf numFmtId="0" fontId="3" fillId="0" borderId="0" xfId="2" applyFont="1" applyFill="1" applyAlignment="1">
      <alignment horizontal="right"/>
    </xf>
    <xf numFmtId="0" fontId="11" fillId="0" borderId="2" xfId="2" applyFont="1" applyFill="1" applyBorder="1"/>
    <xf numFmtId="0" fontId="11" fillId="0" borderId="2" xfId="2" applyFont="1" applyFill="1" applyBorder="1" applyAlignment="1">
      <alignment horizontal="center" wrapText="1"/>
    </xf>
    <xf numFmtId="0" fontId="2" fillId="0" borderId="0" xfId="2" applyFont="1" applyFill="1"/>
    <xf numFmtId="3" fontId="11" fillId="0" borderId="0" xfId="0" applyNumberFormat="1" applyFont="1" applyFill="1" applyBorder="1" applyAlignment="1">
      <alignment horizontal="right" vertical="center" wrapText="1"/>
    </xf>
    <xf numFmtId="0" fontId="8" fillId="0" borderId="0" xfId="2" applyFont="1" applyFill="1"/>
    <xf numFmtId="0" fontId="21" fillId="0" borderId="1" xfId="0" applyFont="1" applyFill="1" applyBorder="1" applyAlignment="1">
      <alignment vertical="top"/>
    </xf>
    <xf numFmtId="0" fontId="11" fillId="0" borderId="1" xfId="0" applyFont="1" applyFill="1" applyBorder="1" applyAlignment="1">
      <alignment horizontal="right" vertical="top"/>
    </xf>
    <xf numFmtId="0" fontId="10" fillId="0" borderId="0" xfId="0" applyFont="1" applyFill="1" applyAlignment="1">
      <alignment vertical="top"/>
    </xf>
    <xf numFmtId="0" fontId="12" fillId="0" borderId="1" xfId="0" applyFont="1" applyFill="1" applyBorder="1" applyAlignment="1">
      <alignment horizontal="right" vertical="top" wrapText="1"/>
    </xf>
    <xf numFmtId="0" fontId="11" fillId="0" borderId="0" xfId="0" applyFont="1" applyFill="1" applyAlignment="1">
      <alignment vertical="top" wrapText="1"/>
    </xf>
    <xf numFmtId="0" fontId="26" fillId="0" borderId="1" xfId="0" applyFont="1" applyFill="1" applyBorder="1" applyAlignment="1">
      <alignment vertical="top"/>
    </xf>
    <xf numFmtId="0" fontId="12" fillId="0" borderId="1" xfId="0" applyFont="1" applyFill="1" applyBorder="1" applyAlignment="1">
      <alignment vertical="top"/>
    </xf>
    <xf numFmtId="0" fontId="8" fillId="0" borderId="1" xfId="0" applyFont="1" applyFill="1" applyBorder="1" applyAlignment="1">
      <alignment vertical="top"/>
    </xf>
    <xf numFmtId="0" fontId="8" fillId="0" borderId="0" xfId="0" applyFont="1" applyFill="1" applyBorder="1" applyAlignment="1">
      <alignment vertical="top"/>
    </xf>
    <xf numFmtId="0" fontId="11" fillId="0" borderId="1" xfId="0" applyFont="1" applyFill="1" applyBorder="1" applyAlignment="1">
      <alignment vertical="top"/>
    </xf>
    <xf numFmtId="0" fontId="12" fillId="0" borderId="0" xfId="0" applyFont="1" applyFill="1" applyBorder="1" applyAlignment="1">
      <alignment vertical="top"/>
    </xf>
    <xf numFmtId="0" fontId="12" fillId="0" borderId="1" xfId="0" applyFont="1" applyFill="1" applyBorder="1" applyAlignment="1">
      <alignment horizontal="left" vertical="top"/>
    </xf>
    <xf numFmtId="0" fontId="11" fillId="0" borderId="0" xfId="0" applyFont="1" applyFill="1" applyAlignment="1">
      <alignment vertical="top"/>
    </xf>
    <xf numFmtId="0" fontId="21" fillId="0" borderId="1" xfId="0" applyFont="1" applyBorder="1" applyAlignment="1">
      <alignment vertical="top"/>
    </xf>
    <xf numFmtId="0" fontId="13" fillId="0" borderId="1" xfId="0" applyFont="1" applyBorder="1" applyAlignment="1">
      <alignment vertical="top"/>
    </xf>
    <xf numFmtId="0" fontId="12" fillId="2" borderId="1" xfId="0" applyFont="1" applyFill="1" applyBorder="1" applyAlignment="1">
      <alignment horizontal="right" vertical="top"/>
    </xf>
    <xf numFmtId="0" fontId="0" fillId="0" borderId="0" xfId="0" applyAlignment="1">
      <alignment vertical="top"/>
    </xf>
    <xf numFmtId="0" fontId="21" fillId="0" borderId="0" xfId="0" applyFont="1" applyFill="1" applyBorder="1" applyAlignment="1">
      <alignment vertical="top"/>
    </xf>
    <xf numFmtId="0" fontId="3" fillId="0" borderId="0" xfId="0" applyFont="1" applyFill="1" applyBorder="1" applyAlignment="1">
      <alignment vertical="top"/>
    </xf>
    <xf numFmtId="0" fontId="2" fillId="0" borderId="0" xfId="0" applyFont="1" applyFill="1" applyBorder="1" applyAlignment="1">
      <alignment horizontal="left" vertical="top"/>
    </xf>
    <xf numFmtId="0" fontId="2" fillId="0" borderId="0" xfId="0" applyFont="1" applyFill="1" applyBorder="1" applyAlignment="1">
      <alignment vertical="top"/>
    </xf>
    <xf numFmtId="0" fontId="0" fillId="0" borderId="0" xfId="0" applyFill="1" applyAlignment="1">
      <alignment vertical="top"/>
    </xf>
    <xf numFmtId="0" fontId="26" fillId="0" borderId="0" xfId="0" applyFont="1" applyFill="1" applyBorder="1" applyAlignment="1">
      <alignment vertical="top"/>
    </xf>
    <xf numFmtId="0" fontId="2" fillId="0" borderId="0" xfId="0" applyFont="1" applyFill="1" applyBorder="1" applyAlignment="1">
      <alignment horizontal="left" vertical="top" wrapText="1"/>
    </xf>
    <xf numFmtId="0" fontId="22" fillId="0" borderId="0" xfId="0" applyFont="1" applyFill="1" applyBorder="1" applyAlignment="1">
      <alignment horizontal="left" vertical="top" wrapText="1"/>
    </xf>
    <xf numFmtId="0" fontId="2" fillId="0" borderId="0" xfId="0" applyFont="1" applyFill="1" applyBorder="1" applyAlignment="1">
      <alignment vertical="top" wrapText="1"/>
    </xf>
    <xf numFmtId="0" fontId="3" fillId="0" borderId="0" xfId="0" applyFont="1" applyFill="1" applyAlignment="1">
      <alignment horizontal="right" vertical="top"/>
    </xf>
    <xf numFmtId="0" fontId="3" fillId="0" borderId="0" xfId="0" applyFont="1" applyFill="1" applyAlignment="1">
      <alignment vertical="top"/>
    </xf>
    <xf numFmtId="0" fontId="2" fillId="0" borderId="0" xfId="0" applyFont="1" applyFill="1" applyAlignment="1">
      <alignment vertical="top" wrapText="1"/>
    </xf>
    <xf numFmtId="0" fontId="3" fillId="0" borderId="0" xfId="0" applyFont="1" applyFill="1" applyBorder="1" applyAlignment="1">
      <alignment horizontal="right" vertical="top"/>
    </xf>
    <xf numFmtId="0" fontId="19" fillId="0" borderId="0" xfId="0" applyFont="1" applyFill="1" applyBorder="1" applyAlignment="1">
      <alignment vertical="top"/>
    </xf>
    <xf numFmtId="0" fontId="5" fillId="0" borderId="0" xfId="0" applyFont="1" applyFill="1" applyBorder="1" applyAlignment="1">
      <alignment vertical="top"/>
    </xf>
    <xf numFmtId="0" fontId="4" fillId="0" borderId="0" xfId="0" applyFont="1" applyFill="1" applyBorder="1" applyAlignment="1">
      <alignment horizontal="left" vertical="top"/>
    </xf>
    <xf numFmtId="0" fontId="5" fillId="0" borderId="0" xfId="0" applyFont="1" applyFill="1" applyAlignment="1">
      <alignment horizontal="right" vertical="top"/>
    </xf>
    <xf numFmtId="0" fontId="5" fillId="0" borderId="0" xfId="0" applyFont="1" applyFill="1" applyAlignment="1">
      <alignment vertical="top"/>
    </xf>
    <xf numFmtId="0" fontId="5" fillId="0" borderId="0" xfId="0" applyFont="1" applyFill="1" applyBorder="1" applyAlignment="1">
      <alignment horizontal="right" vertical="top"/>
    </xf>
    <xf numFmtId="0" fontId="4" fillId="0" borderId="0" xfId="0" applyFont="1" applyFill="1" applyBorder="1" applyAlignment="1">
      <alignment vertical="top"/>
    </xf>
    <xf numFmtId="0" fontId="4" fillId="0" borderId="0" xfId="0" applyFont="1" applyFill="1" applyAlignment="1">
      <alignment vertical="top"/>
    </xf>
    <xf numFmtId="0" fontId="26" fillId="0" borderId="1" xfId="2" applyFont="1" applyFill="1" applyBorder="1" applyAlignment="1">
      <alignment vertical="top"/>
    </xf>
    <xf numFmtId="0" fontId="4" fillId="0" borderId="1" xfId="2" applyFont="1" applyFill="1" applyBorder="1" applyAlignment="1">
      <alignment vertical="top"/>
    </xf>
    <xf numFmtId="0" fontId="12" fillId="0" borderId="1" xfId="2" applyFont="1" applyFill="1" applyBorder="1" applyAlignment="1">
      <alignment horizontal="right" vertical="top"/>
    </xf>
    <xf numFmtId="0" fontId="4" fillId="0" borderId="0" xfId="2" applyFont="1" applyFill="1" applyAlignment="1">
      <alignment vertical="top"/>
    </xf>
    <xf numFmtId="0" fontId="24" fillId="0" borderId="2" xfId="0" applyFont="1" applyFill="1" applyBorder="1" applyAlignment="1">
      <alignment horizontal="left" vertical="center" wrapText="1"/>
    </xf>
    <xf numFmtId="0" fontId="11" fillId="0" borderId="0" xfId="0" applyFont="1" applyFill="1" applyBorder="1" applyAlignment="1">
      <alignment horizontal="right" vertical="center"/>
    </xf>
    <xf numFmtId="0" fontId="8" fillId="0" borderId="0" xfId="0" applyFont="1" applyFill="1" applyBorder="1" applyAlignment="1">
      <alignment horizontal="right" vertical="center"/>
    </xf>
    <xf numFmtId="3" fontId="8" fillId="0" borderId="2" xfId="0" applyNumberFormat="1" applyFont="1" applyFill="1" applyBorder="1" applyAlignment="1">
      <alignment horizontal="right" vertical="center"/>
    </xf>
    <xf numFmtId="0" fontId="11" fillId="0" borderId="0" xfId="0"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49" fontId="8" fillId="0" borderId="2" xfId="0" applyNumberFormat="1" applyFont="1" applyFill="1" applyBorder="1" applyAlignment="1">
      <alignment horizontal="left" vertical="center" wrapText="1"/>
    </xf>
    <xf numFmtId="49" fontId="8" fillId="0" borderId="9" xfId="0" applyNumberFormat="1" applyFont="1" applyFill="1" applyBorder="1" applyAlignment="1">
      <alignment horizontal="left" vertical="center" wrapText="1"/>
    </xf>
    <xf numFmtId="3" fontId="8" fillId="0" borderId="9" xfId="0" applyNumberFormat="1" applyFont="1" applyFill="1" applyBorder="1" applyAlignment="1">
      <alignment horizontal="right" vertical="center"/>
    </xf>
    <xf numFmtId="0" fontId="8" fillId="0" borderId="11" xfId="0" applyFont="1" applyFill="1" applyBorder="1" applyAlignment="1">
      <alignment horizontal="left" vertical="center" wrapText="1"/>
    </xf>
    <xf numFmtId="3" fontId="8" fillId="0" borderId="11" xfId="0" applyNumberFormat="1" applyFont="1" applyFill="1" applyBorder="1" applyAlignment="1">
      <alignment horizontal="right" vertical="center" wrapText="1"/>
    </xf>
    <xf numFmtId="0" fontId="8" fillId="0" borderId="9" xfId="0" applyFont="1" applyFill="1" applyBorder="1" applyAlignment="1">
      <alignment horizontal="left" vertical="center" wrapText="1"/>
    </xf>
    <xf numFmtId="0" fontId="8" fillId="0" borderId="12" xfId="0" applyFont="1" applyFill="1" applyBorder="1" applyAlignment="1">
      <alignment horizontal="left" vertical="center" wrapText="1"/>
    </xf>
    <xf numFmtId="3" fontId="8" fillId="0" borderId="12" xfId="0" applyNumberFormat="1" applyFont="1" applyFill="1" applyBorder="1" applyAlignment="1">
      <alignment horizontal="right" vertical="center" wrapText="1"/>
    </xf>
    <xf numFmtId="0" fontId="8" fillId="0" borderId="10" xfId="0" applyFont="1" applyFill="1" applyBorder="1" applyAlignment="1">
      <alignment horizontal="left" vertical="center" wrapText="1"/>
    </xf>
    <xf numFmtId="3" fontId="8" fillId="0" borderId="10" xfId="0" applyNumberFormat="1" applyFont="1" applyFill="1" applyBorder="1" applyAlignment="1">
      <alignment horizontal="right" vertical="center" wrapText="1"/>
    </xf>
    <xf numFmtId="3" fontId="5" fillId="0" borderId="0" xfId="0" applyNumberFormat="1" applyFont="1" applyFill="1"/>
    <xf numFmtId="3" fontId="2" fillId="0" borderId="0" xfId="0" applyNumberFormat="1" applyFont="1" applyFill="1" applyAlignment="1">
      <alignment wrapText="1"/>
    </xf>
    <xf numFmtId="0" fontId="11" fillId="4" borderId="3" xfId="4" applyFont="1" applyFill="1" applyBorder="1" applyAlignment="1">
      <alignment horizontal="left" vertical="center" wrapText="1"/>
    </xf>
    <xf numFmtId="3" fontId="8" fillId="4" borderId="0" xfId="4" applyNumberFormat="1" applyFont="1" applyFill="1" applyBorder="1" applyAlignment="1">
      <alignment horizontal="right" vertical="center" wrapText="1"/>
    </xf>
    <xf numFmtId="3" fontId="11" fillId="4" borderId="3" xfId="4" applyNumberFormat="1" applyFont="1" applyFill="1" applyBorder="1" applyAlignment="1">
      <alignment horizontal="right" vertical="center" wrapText="1"/>
    </xf>
    <xf numFmtId="3" fontId="11" fillId="4" borderId="0" xfId="4" applyNumberFormat="1" applyFont="1" applyFill="1" applyBorder="1" applyAlignment="1">
      <alignment horizontal="right" vertical="center" wrapText="1"/>
    </xf>
    <xf numFmtId="0" fontId="8" fillId="4" borderId="0" xfId="4" applyFont="1" applyFill="1" applyBorder="1" applyAlignment="1">
      <alignment horizontal="left" vertical="center" wrapText="1"/>
    </xf>
    <xf numFmtId="0" fontId="11" fillId="4" borderId="0" xfId="4" applyFont="1" applyFill="1" applyBorder="1" applyAlignment="1">
      <alignment horizontal="left" vertical="center" wrapText="1"/>
    </xf>
    <xf numFmtId="3" fontId="32" fillId="0" borderId="0" xfId="0" applyNumberFormat="1" applyFont="1" applyFill="1" applyAlignment="1">
      <alignment horizontal="right"/>
    </xf>
    <xf numFmtId="0" fontId="8" fillId="0" borderId="9" xfId="0" applyFont="1" applyFill="1" applyBorder="1" applyAlignment="1">
      <alignment wrapText="1"/>
    </xf>
    <xf numFmtId="4" fontId="8" fillId="0" borderId="9" xfId="0" applyNumberFormat="1" applyFont="1" applyFill="1" applyBorder="1" applyAlignment="1">
      <alignment horizontal="left" vertical="center" wrapText="1"/>
    </xf>
    <xf numFmtId="0" fontId="8" fillId="0" borderId="9" xfId="0" applyFont="1" applyFill="1" applyBorder="1" applyAlignment="1">
      <alignment vertical="center" wrapText="1"/>
    </xf>
    <xf numFmtId="4" fontId="8" fillId="0" borderId="2" xfId="0" applyNumberFormat="1" applyFont="1" applyFill="1" applyBorder="1" applyAlignment="1">
      <alignment horizontal="left" vertical="center" wrapText="1"/>
    </xf>
    <xf numFmtId="0" fontId="8" fillId="0" borderId="2" xfId="0" applyFont="1" applyFill="1" applyBorder="1" applyAlignment="1">
      <alignment vertical="center" wrapText="1"/>
    </xf>
    <xf numFmtId="0" fontId="11" fillId="0" borderId="3" xfId="0" applyFont="1" applyFill="1" applyBorder="1" applyAlignment="1">
      <alignment horizontal="left"/>
    </xf>
    <xf numFmtId="0" fontId="11" fillId="0" borderId="3" xfId="0" applyFont="1" applyFill="1" applyBorder="1" applyAlignment="1">
      <alignment horizontal="left" vertical="center" wrapText="1"/>
    </xf>
    <xf numFmtId="0" fontId="8" fillId="0" borderId="0" xfId="0" applyFont="1" applyFill="1" applyBorder="1" applyAlignment="1">
      <alignment wrapText="1"/>
    </xf>
    <xf numFmtId="0" fontId="8" fillId="0" borderId="2" xfId="0" applyFont="1" applyFill="1" applyBorder="1" applyAlignment="1">
      <alignment wrapText="1"/>
    </xf>
    <xf numFmtId="0" fontId="8" fillId="0" borderId="0" xfId="0" applyFont="1" applyFill="1" applyBorder="1" applyAlignment="1">
      <alignment horizontal="left" vertical="center" wrapText="1"/>
    </xf>
    <xf numFmtId="0" fontId="11" fillId="0" borderId="3" xfId="0" applyFont="1" applyFill="1" applyBorder="1" applyAlignment="1">
      <alignment horizontal="left" wrapText="1"/>
    </xf>
    <xf numFmtId="4" fontId="11" fillId="0" borderId="3" xfId="0" applyNumberFormat="1" applyFont="1" applyFill="1" applyBorder="1" applyAlignment="1">
      <alignment horizontal="right"/>
    </xf>
    <xf numFmtId="3" fontId="8" fillId="0" borderId="0" xfId="0" applyNumberFormat="1" applyFont="1" applyFill="1" applyBorder="1" applyAlignment="1">
      <alignment horizontal="right" vertical="center" wrapText="1"/>
    </xf>
    <xf numFmtId="3" fontId="11" fillId="0" borderId="3" xfId="0" applyNumberFormat="1" applyFont="1" applyFill="1" applyBorder="1" applyAlignment="1">
      <alignment horizontal="right" vertical="center" wrapText="1"/>
    </xf>
    <xf numFmtId="4" fontId="8" fillId="0" borderId="0" xfId="0" applyNumberFormat="1" applyFont="1" applyFill="1" applyBorder="1" applyAlignment="1">
      <alignment horizontal="right" vertical="center" wrapText="1"/>
    </xf>
    <xf numFmtId="4" fontId="11" fillId="0" borderId="3" xfId="0" applyNumberFormat="1" applyFont="1" applyFill="1" applyBorder="1" applyAlignment="1">
      <alignment horizontal="right" vertical="center" wrapText="1"/>
    </xf>
    <xf numFmtId="0" fontId="8" fillId="0" borderId="1" xfId="0" applyFont="1" applyFill="1" applyBorder="1" applyAlignment="1">
      <alignment wrapText="1"/>
    </xf>
    <xf numFmtId="4" fontId="8" fillId="0" borderId="1" xfId="0" applyNumberFormat="1" applyFont="1" applyFill="1" applyBorder="1" applyAlignment="1">
      <alignment horizontal="right" vertical="center" wrapText="1"/>
    </xf>
    <xf numFmtId="0" fontId="11" fillId="0" borderId="3" xfId="0" applyFont="1" applyFill="1" applyBorder="1" applyAlignment="1">
      <alignment wrapText="1"/>
    </xf>
    <xf numFmtId="3" fontId="8" fillId="0" borderId="9" xfId="0" applyNumberFormat="1" applyFont="1" applyFill="1" applyBorder="1" applyAlignment="1">
      <alignment horizontal="right" vertical="center" wrapText="1"/>
    </xf>
    <xf numFmtId="4" fontId="8" fillId="0" borderId="9" xfId="0" applyNumberFormat="1" applyFont="1" applyFill="1" applyBorder="1" applyAlignment="1">
      <alignment horizontal="right" vertical="center" wrapText="1"/>
    </xf>
    <xf numFmtId="4" fontId="8" fillId="0" borderId="2" xfId="0" applyNumberFormat="1" applyFont="1" applyFill="1" applyBorder="1" applyAlignment="1">
      <alignment horizontal="right" vertical="center" wrapText="1"/>
    </xf>
    <xf numFmtId="3" fontId="11" fillId="0" borderId="1" xfId="0" applyNumberFormat="1" applyFont="1" applyFill="1" applyBorder="1" applyAlignment="1">
      <alignment horizontal="right" vertical="center" wrapText="1"/>
    </xf>
    <xf numFmtId="3" fontId="11" fillId="0" borderId="7" xfId="0" applyNumberFormat="1" applyFont="1" applyFill="1" applyBorder="1" applyAlignment="1">
      <alignment horizontal="right" vertical="center" wrapText="1"/>
    </xf>
    <xf numFmtId="0" fontId="8" fillId="0" borderId="9" xfId="0" applyFont="1" applyFill="1" applyBorder="1" applyAlignment="1">
      <alignment horizontal="right" vertical="center" wrapText="1"/>
    </xf>
    <xf numFmtId="0" fontId="8" fillId="0" borderId="12" xfId="0" applyFont="1" applyFill="1" applyBorder="1" applyAlignment="1">
      <alignment wrapText="1"/>
    </xf>
    <xf numFmtId="4" fontId="8" fillId="0" borderId="12" xfId="0" applyNumberFormat="1" applyFont="1" applyFill="1" applyBorder="1" applyAlignment="1">
      <alignment horizontal="right" vertical="center" wrapText="1"/>
    </xf>
    <xf numFmtId="0" fontId="33" fillId="0" borderId="0" xfId="0" applyFont="1" applyFill="1" applyAlignment="1">
      <alignment wrapText="1"/>
    </xf>
    <xf numFmtId="0" fontId="34" fillId="0" borderId="0" xfId="0" applyFont="1" applyFill="1" applyBorder="1" applyAlignment="1">
      <alignment vertical="top" wrapText="1"/>
    </xf>
    <xf numFmtId="0" fontId="33" fillId="0" borderId="0" xfId="0" applyFont="1" applyFill="1" applyAlignment="1">
      <alignment vertical="center" wrapText="1"/>
    </xf>
    <xf numFmtId="0" fontId="34" fillId="0" borderId="0" xfId="0" applyFont="1" applyFill="1" applyAlignment="1">
      <alignment vertical="center" wrapText="1"/>
    </xf>
    <xf numFmtId="0" fontId="34" fillId="0" borderId="0" xfId="0" applyFont="1" applyFill="1" applyAlignment="1">
      <alignment horizontal="left" vertical="center" wrapText="1"/>
    </xf>
    <xf numFmtId="3" fontId="34" fillId="0" borderId="0" xfId="0" applyNumberFormat="1" applyFont="1" applyFill="1" applyAlignment="1">
      <alignment horizontal="left" vertical="center" wrapText="1"/>
    </xf>
    <xf numFmtId="164" fontId="33" fillId="0" borderId="0" xfId="0" applyNumberFormat="1" applyFont="1" applyFill="1" applyAlignment="1">
      <alignment horizontal="left" wrapText="1"/>
    </xf>
    <xf numFmtId="4" fontId="30" fillId="0" borderId="9" xfId="0" applyNumberFormat="1" applyFont="1" applyFill="1" applyBorder="1" applyAlignment="1">
      <alignment horizontal="right" vertical="center" wrapText="1"/>
    </xf>
    <xf numFmtId="165" fontId="8" fillId="0" borderId="13" xfId="0" applyNumberFormat="1" applyFont="1" applyFill="1" applyBorder="1"/>
    <xf numFmtId="3" fontId="8" fillId="0" borderId="13" xfId="0" applyNumberFormat="1" applyFont="1" applyFill="1" applyBorder="1" applyAlignment="1">
      <alignment horizontal="right"/>
    </xf>
    <xf numFmtId="4" fontId="8" fillId="0" borderId="13" xfId="0" applyNumberFormat="1" applyFont="1" applyFill="1" applyBorder="1" applyAlignment="1">
      <alignment horizontal="right"/>
    </xf>
    <xf numFmtId="165" fontId="8" fillId="0" borderId="9" xfId="0" applyNumberFormat="1" applyFont="1" applyFill="1" applyBorder="1"/>
    <xf numFmtId="3" fontId="8" fillId="0" borderId="9" xfId="0" applyNumberFormat="1" applyFont="1" applyFill="1" applyBorder="1" applyAlignment="1">
      <alignment horizontal="right"/>
    </xf>
    <xf numFmtId="4" fontId="8" fillId="0" borderId="9" xfId="0" applyNumberFormat="1" applyFont="1" applyFill="1" applyBorder="1" applyAlignment="1">
      <alignment horizontal="right"/>
    </xf>
    <xf numFmtId="0" fontId="8" fillId="0" borderId="9" xfId="0" applyFont="1" applyFill="1" applyBorder="1"/>
    <xf numFmtId="3" fontId="11" fillId="0" borderId="9" xfId="0" applyNumberFormat="1" applyFont="1" applyFill="1" applyBorder="1" applyAlignment="1">
      <alignment horizontal="right"/>
    </xf>
    <xf numFmtId="3" fontId="11" fillId="0" borderId="13" xfId="0" applyNumberFormat="1" applyFont="1" applyFill="1" applyBorder="1" applyAlignment="1">
      <alignment horizontal="right"/>
    </xf>
    <xf numFmtId="0" fontId="11" fillId="0" borderId="13" xfId="0" applyFont="1" applyFill="1" applyBorder="1"/>
    <xf numFmtId="4" fontId="11" fillId="0" borderId="13" xfId="0" applyNumberFormat="1" applyFont="1" applyFill="1" applyBorder="1" applyAlignment="1">
      <alignment horizontal="right"/>
    </xf>
    <xf numFmtId="165" fontId="11" fillId="0" borderId="13" xfId="0" applyNumberFormat="1" applyFont="1" applyFill="1" applyBorder="1"/>
    <xf numFmtId="0" fontId="11" fillId="0" borderId="9" xfId="0" applyFont="1" applyFill="1" applyBorder="1"/>
    <xf numFmtId="4" fontId="11" fillId="0" borderId="9" xfId="0" applyNumberFormat="1" applyFont="1" applyFill="1" applyBorder="1" applyAlignment="1">
      <alignment horizontal="right"/>
    </xf>
    <xf numFmtId="165" fontId="11" fillId="0" borderId="9" xfId="0" applyNumberFormat="1" applyFont="1" applyFill="1" applyBorder="1"/>
    <xf numFmtId="165" fontId="8" fillId="0" borderId="13" xfId="0" applyNumberFormat="1" applyFont="1" applyFill="1" applyBorder="1" applyAlignment="1">
      <alignment wrapText="1"/>
    </xf>
    <xf numFmtId="3" fontId="8" fillId="3" borderId="13" xfId="0" applyNumberFormat="1" applyFont="1" applyFill="1" applyBorder="1" applyAlignment="1">
      <alignment horizontal="right"/>
    </xf>
    <xf numFmtId="3" fontId="8" fillId="3" borderId="12" xfId="0" applyNumberFormat="1" applyFont="1" applyFill="1" applyBorder="1" applyAlignment="1">
      <alignment horizontal="right"/>
    </xf>
    <xf numFmtId="4" fontId="8" fillId="0" borderId="12" xfId="0" applyNumberFormat="1" applyFont="1" applyFill="1" applyBorder="1" applyAlignment="1">
      <alignment horizontal="right"/>
    </xf>
    <xf numFmtId="165" fontId="8" fillId="0" borderId="9" xfId="0" applyNumberFormat="1" applyFont="1" applyFill="1" applyBorder="1" applyAlignment="1">
      <alignment wrapText="1"/>
    </xf>
    <xf numFmtId="3" fontId="8" fillId="3" borderId="9" xfId="0" applyNumberFormat="1" applyFont="1" applyFill="1" applyBorder="1" applyAlignment="1">
      <alignment horizontal="right"/>
    </xf>
    <xf numFmtId="0" fontId="13" fillId="0" borderId="0" xfId="0" applyFont="1" applyFill="1" applyBorder="1" applyAlignment="1">
      <alignment vertical="top"/>
    </xf>
    <xf numFmtId="0" fontId="12" fillId="2" borderId="0" xfId="0" applyFont="1" applyFill="1" applyBorder="1" applyAlignment="1">
      <alignment horizontal="right" vertical="top"/>
    </xf>
    <xf numFmtId="0" fontId="8" fillId="0" borderId="12" xfId="0" applyFont="1" applyFill="1" applyBorder="1" applyAlignment="1">
      <alignment vertical="top" wrapText="1"/>
    </xf>
    <xf numFmtId="3" fontId="8" fillId="0" borderId="12" xfId="0" applyNumberFormat="1" applyFont="1" applyFill="1" applyBorder="1" applyAlignment="1">
      <alignment horizontal="right" vertical="center"/>
    </xf>
    <xf numFmtId="4" fontId="8" fillId="0" borderId="12" xfId="0" applyNumberFormat="1" applyFont="1" applyFill="1" applyBorder="1" applyAlignment="1">
      <alignment horizontal="right" vertical="center"/>
    </xf>
    <xf numFmtId="3" fontId="8" fillId="0" borderId="12" xfId="0" applyNumberFormat="1" applyFont="1" applyFill="1" applyBorder="1" applyAlignment="1">
      <alignment horizontal="right" vertical="top"/>
    </xf>
    <xf numFmtId="4" fontId="8" fillId="0" borderId="12" xfId="0" applyNumberFormat="1" applyFont="1" applyFill="1" applyBorder="1" applyAlignment="1">
      <alignment horizontal="right" vertical="top"/>
    </xf>
    <xf numFmtId="0" fontId="8" fillId="0" borderId="9" xfId="0" applyFont="1" applyFill="1" applyBorder="1" applyAlignment="1">
      <alignment vertical="top" wrapText="1"/>
    </xf>
    <xf numFmtId="3" fontId="8" fillId="0" borderId="9" xfId="0" applyNumberFormat="1" applyFont="1" applyFill="1" applyBorder="1" applyAlignment="1">
      <alignment horizontal="right" vertical="top"/>
    </xf>
    <xf numFmtId="4" fontId="8" fillId="0" borderId="9" xfId="0" applyNumberFormat="1" applyFont="1" applyFill="1" applyBorder="1" applyAlignment="1">
      <alignment horizontal="right" vertical="top"/>
    </xf>
    <xf numFmtId="0" fontId="8" fillId="0" borderId="13" xfId="0" applyFont="1" applyFill="1" applyBorder="1" applyAlignment="1">
      <alignment vertical="top" wrapText="1"/>
    </xf>
    <xf numFmtId="3" fontId="8" fillId="0" borderId="13" xfId="0" applyNumberFormat="1" applyFont="1" applyFill="1" applyBorder="1" applyAlignment="1">
      <alignment horizontal="right" vertical="center"/>
    </xf>
    <xf numFmtId="4" fontId="8" fillId="0" borderId="13" xfId="0" applyNumberFormat="1" applyFont="1" applyFill="1" applyBorder="1" applyAlignment="1">
      <alignment horizontal="right" vertical="center"/>
    </xf>
    <xf numFmtId="3" fontId="8" fillId="0" borderId="13" xfId="0" applyNumberFormat="1" applyFont="1" applyFill="1" applyBorder="1" applyAlignment="1">
      <alignment horizontal="right" vertical="top"/>
    </xf>
    <xf numFmtId="4" fontId="8" fillId="0" borderId="13" xfId="0" applyNumberFormat="1" applyFont="1" applyFill="1" applyBorder="1" applyAlignment="1">
      <alignment horizontal="right" vertical="top"/>
    </xf>
    <xf numFmtId="0" fontId="8" fillId="0" borderId="13" xfId="0" applyFont="1" applyFill="1" applyBorder="1" applyAlignment="1">
      <alignment horizontal="left" vertical="center" wrapText="1"/>
    </xf>
    <xf numFmtId="0" fontId="11" fillId="0" borderId="0" xfId="0" applyFont="1" applyFill="1" applyBorder="1" applyAlignment="1">
      <alignment vertical="top"/>
    </xf>
    <xf numFmtId="0" fontId="8" fillId="0" borderId="1" xfId="0" applyFont="1" applyFill="1" applyBorder="1" applyAlignment="1">
      <alignment horizontal="center" wrapText="1"/>
    </xf>
    <xf numFmtId="14" fontId="8" fillId="0" borderId="9" xfId="0" applyNumberFormat="1" applyFont="1" applyFill="1" applyBorder="1" applyAlignment="1">
      <alignment horizontal="center" vertical="center" wrapText="1"/>
    </xf>
    <xf numFmtId="3" fontId="8" fillId="0" borderId="9" xfId="0" quotePrefix="1" applyNumberFormat="1" applyFont="1" applyFill="1" applyBorder="1" applyAlignment="1">
      <alignment horizontal="right" vertical="center" wrapText="1"/>
    </xf>
    <xf numFmtId="4" fontId="8" fillId="0" borderId="9" xfId="3" quotePrefix="1" applyNumberFormat="1" applyFont="1" applyFill="1" applyBorder="1" applyAlignment="1">
      <alignment horizontal="right" vertical="center" wrapText="1"/>
    </xf>
    <xf numFmtId="3" fontId="8" fillId="0" borderId="12" xfId="0" quotePrefix="1" applyNumberFormat="1" applyFont="1" applyFill="1" applyBorder="1" applyAlignment="1">
      <alignment horizontal="right" vertical="center" wrapText="1"/>
    </xf>
    <xf numFmtId="4" fontId="8" fillId="0" borderId="12" xfId="3" quotePrefix="1" applyNumberFormat="1" applyFont="1" applyFill="1" applyBorder="1" applyAlignment="1">
      <alignment horizontal="right" vertical="center" wrapText="1"/>
    </xf>
    <xf numFmtId="3" fontId="8" fillId="0" borderId="14" xfId="0" quotePrefix="1" applyNumberFormat="1" applyFont="1" applyFill="1" applyBorder="1" applyAlignment="1">
      <alignment horizontal="right" vertical="center" wrapText="1"/>
    </xf>
    <xf numFmtId="4" fontId="8" fillId="0" borderId="14" xfId="3" quotePrefix="1" applyNumberFormat="1" applyFont="1" applyFill="1" applyBorder="1" applyAlignment="1">
      <alignment horizontal="right" vertical="center" wrapText="1"/>
    </xf>
    <xf numFmtId="14" fontId="8" fillId="0" borderId="13" xfId="0" applyNumberFormat="1" applyFont="1" applyFill="1" applyBorder="1" applyAlignment="1">
      <alignment horizontal="center" vertical="center" wrapText="1"/>
    </xf>
    <xf numFmtId="3" fontId="8" fillId="0" borderId="13" xfId="0" quotePrefix="1" applyNumberFormat="1" applyFont="1" applyFill="1" applyBorder="1" applyAlignment="1">
      <alignment horizontal="right" vertical="center" wrapText="1"/>
    </xf>
    <xf numFmtId="4" fontId="8" fillId="0" borderId="13" xfId="3" quotePrefix="1" applyNumberFormat="1" applyFont="1" applyFill="1" applyBorder="1" applyAlignment="1">
      <alignment horizontal="right" vertical="center" wrapText="1"/>
    </xf>
    <xf numFmtId="14" fontId="8" fillId="0" borderId="14" xfId="0" applyNumberFormat="1" applyFont="1" applyFill="1" applyBorder="1" applyAlignment="1">
      <alignment horizontal="center" vertical="center" wrapText="1"/>
    </xf>
    <xf numFmtId="0" fontId="12" fillId="0" borderId="1" xfId="0" applyFont="1" applyFill="1" applyBorder="1" applyAlignment="1">
      <alignment horizontal="right" vertical="top"/>
    </xf>
    <xf numFmtId="0" fontId="13" fillId="0" borderId="1" xfId="0" applyFont="1" applyFill="1" applyBorder="1" applyAlignment="1">
      <alignment vertical="top"/>
    </xf>
    <xf numFmtId="0" fontId="11" fillId="0" borderId="2" xfId="0" applyFont="1" applyFill="1" applyBorder="1" applyAlignment="1">
      <alignment horizontal="center" wrapText="1"/>
    </xf>
    <xf numFmtId="164" fontId="10" fillId="0" borderId="0" xfId="0" applyNumberFormat="1" applyFont="1" applyFill="1" applyAlignment="1">
      <alignment horizontal="left" wrapText="1"/>
    </xf>
    <xf numFmtId="0" fontId="8" fillId="0" borderId="9" xfId="0" applyFont="1" applyFill="1" applyBorder="1" applyAlignment="1">
      <alignment horizontal="left" vertical="center" wrapText="1"/>
    </xf>
    <xf numFmtId="3" fontId="0" fillId="0" borderId="0" xfId="0" applyNumberFormat="1" applyBorder="1"/>
    <xf numFmtId="49" fontId="8" fillId="0" borderId="13" xfId="0" applyNumberFormat="1" applyFont="1" applyFill="1" applyBorder="1" applyAlignment="1">
      <alignment horizontal="left" vertical="center" wrapText="1"/>
    </xf>
    <xf numFmtId="3" fontId="8" fillId="0" borderId="13" xfId="0" applyNumberFormat="1" applyFont="1" applyFill="1" applyBorder="1" applyAlignment="1">
      <alignment horizontal="right" vertical="center" wrapText="1"/>
    </xf>
    <xf numFmtId="164" fontId="10" fillId="0" borderId="0" xfId="0" applyNumberFormat="1" applyFont="1" applyFill="1" applyAlignment="1">
      <alignment horizontal="left" wrapText="1"/>
    </xf>
    <xf numFmtId="9" fontId="27" fillId="0" borderId="0" xfId="3" applyFont="1" applyFill="1" applyBorder="1" applyAlignment="1">
      <alignment horizontal="left"/>
    </xf>
    <xf numFmtId="0" fontId="11" fillId="0" borderId="2" xfId="0" applyFont="1" applyFill="1" applyBorder="1" applyAlignment="1">
      <alignment horizontal="center"/>
    </xf>
    <xf numFmtId="0" fontId="11" fillId="0" borderId="2" xfId="0" applyFont="1" applyFill="1" applyBorder="1" applyAlignment="1">
      <alignment horizontal="center" wrapText="1"/>
    </xf>
    <xf numFmtId="164" fontId="8" fillId="0" borderId="0" xfId="0" applyNumberFormat="1" applyFont="1" applyFill="1" applyAlignment="1">
      <alignment horizontal="left" wrapText="1"/>
    </xf>
    <xf numFmtId="0" fontId="8" fillId="0" borderId="9" xfId="0" applyFont="1" applyFill="1" applyBorder="1" applyAlignment="1">
      <alignment horizontal="left" vertical="center" wrapText="1"/>
    </xf>
    <xf numFmtId="0" fontId="12" fillId="0" borderId="1" xfId="0" applyFont="1" applyFill="1" applyBorder="1" applyAlignment="1">
      <alignment horizontal="right" vertical="top"/>
    </xf>
    <xf numFmtId="0" fontId="8" fillId="0" borderId="0" xfId="0" applyFont="1" applyFill="1" applyAlignment="1">
      <alignment horizontal="right"/>
    </xf>
    <xf numFmtId="0" fontId="8" fillId="0" borderId="2" xfId="0" applyFont="1" applyFill="1" applyBorder="1" applyAlignment="1">
      <alignment horizontal="right"/>
    </xf>
    <xf numFmtId="0" fontId="8" fillId="0" borderId="1" xfId="0" applyFont="1" applyFill="1" applyBorder="1" applyAlignment="1">
      <alignment horizontal="right"/>
    </xf>
    <xf numFmtId="3" fontId="8" fillId="0" borderId="1" xfId="0" applyNumberFormat="1" applyFont="1" applyFill="1" applyBorder="1" applyAlignment="1">
      <alignment horizontal="right" vertical="center"/>
    </xf>
    <xf numFmtId="3" fontId="8" fillId="0" borderId="8" xfId="0" applyNumberFormat="1" applyFont="1" applyFill="1" applyBorder="1" applyAlignment="1">
      <alignment horizontal="right" wrapText="1"/>
    </xf>
    <xf numFmtId="3" fontId="8" fillId="0" borderId="0" xfId="0" applyNumberFormat="1" applyFont="1" applyFill="1" applyBorder="1" applyAlignment="1">
      <alignment horizontal="right" wrapText="1"/>
    </xf>
    <xf numFmtId="0" fontId="8" fillId="0" borderId="0" xfId="0" applyFont="1" applyFill="1" applyBorder="1" applyAlignment="1">
      <alignment horizontal="right" wrapText="1"/>
    </xf>
    <xf numFmtId="3" fontId="1" fillId="0" borderId="0" xfId="0" applyNumberFormat="1" applyFont="1" applyFill="1"/>
    <xf numFmtId="0" fontId="1" fillId="0" borderId="0" xfId="0" applyFont="1" applyFill="1"/>
    <xf numFmtId="0" fontId="8" fillId="0" borderId="0" xfId="0" applyNumberFormat="1" applyFont="1" applyFill="1" applyAlignment="1">
      <alignment horizontal="left" wrapText="1"/>
    </xf>
    <xf numFmtId="4" fontId="11" fillId="4" borderId="3" xfId="0" applyNumberFormat="1" applyFont="1" applyFill="1" applyBorder="1" applyAlignment="1">
      <alignment horizontal="right" vertical="center" wrapText="1"/>
    </xf>
    <xf numFmtId="14" fontId="11" fillId="0" borderId="2" xfId="0" applyNumberFormat="1" applyFont="1" applyFill="1" applyBorder="1" applyAlignment="1">
      <alignment horizontal="center"/>
    </xf>
    <xf numFmtId="0" fontId="11" fillId="0" borderId="2" xfId="0" applyFont="1" applyFill="1" applyBorder="1" applyAlignment="1">
      <alignment horizontal="center"/>
    </xf>
    <xf numFmtId="0" fontId="11" fillId="0" borderId="2" xfId="0" applyFont="1" applyFill="1" applyBorder="1" applyAlignment="1">
      <alignment horizontal="center" wrapText="1"/>
    </xf>
    <xf numFmtId="0" fontId="11" fillId="0" borderId="2" xfId="0" applyFont="1" applyBorder="1" applyAlignment="1">
      <alignment horizontal="center"/>
    </xf>
    <xf numFmtId="0" fontId="11" fillId="4" borderId="2" xfId="0" applyFont="1" applyFill="1" applyBorder="1" applyAlignment="1">
      <alignment horizontal="right"/>
    </xf>
    <xf numFmtId="0" fontId="11" fillId="0" borderId="2" xfId="0" applyFont="1" applyFill="1" applyBorder="1" applyAlignment="1">
      <alignment horizontal="right"/>
    </xf>
    <xf numFmtId="0" fontId="11" fillId="0" borderId="0" xfId="0" applyFont="1" applyFill="1" applyBorder="1" applyAlignment="1">
      <alignment horizontal="center" wrapText="1"/>
    </xf>
    <xf numFmtId="164" fontId="15" fillId="0" borderId="0" xfId="0" applyNumberFormat="1" applyFont="1" applyFill="1" applyBorder="1" applyAlignment="1">
      <alignment horizontal="left" wrapText="1"/>
    </xf>
    <xf numFmtId="164" fontId="8" fillId="0" borderId="0" xfId="0" applyNumberFormat="1" applyFont="1" applyFill="1" applyBorder="1" applyAlignment="1">
      <alignment horizontal="left" wrapText="1"/>
    </xf>
    <xf numFmtId="0" fontId="8" fillId="0" borderId="0" xfId="0" applyNumberFormat="1" applyFont="1" applyFill="1" applyBorder="1" applyAlignment="1">
      <alignment horizontal="left" wrapText="1"/>
    </xf>
    <xf numFmtId="0" fontId="26" fillId="0" borderId="1" xfId="0" applyFont="1" applyFill="1" applyBorder="1" applyAlignment="1">
      <alignment vertical="top" wrapText="1"/>
    </xf>
    <xf numFmtId="0" fontId="12" fillId="0" borderId="1" xfId="0" applyFont="1" applyFill="1" applyBorder="1" applyAlignment="1">
      <alignment vertical="top" wrapText="1"/>
    </xf>
    <xf numFmtId="164" fontId="15" fillId="0" borderId="0" xfId="0" applyNumberFormat="1" applyFont="1" applyFill="1" applyAlignment="1">
      <alignment horizontal="left" wrapText="1"/>
    </xf>
    <xf numFmtId="0" fontId="0" fillId="0" borderId="0" xfId="0" applyFill="1" applyAlignment="1">
      <alignment horizontal="left" wrapText="1"/>
    </xf>
    <xf numFmtId="0" fontId="8" fillId="0" borderId="0" xfId="0" applyFont="1" applyFill="1" applyBorder="1" applyAlignment="1">
      <alignment horizontal="left" wrapText="1"/>
    </xf>
    <xf numFmtId="0" fontId="8" fillId="0" borderId="2" xfId="0" applyFont="1" applyFill="1" applyBorder="1" applyAlignment="1">
      <alignment horizontal="left" wrapText="1"/>
    </xf>
    <xf numFmtId="0" fontId="8" fillId="0" borderId="9"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0" xfId="0" applyFont="1" applyFill="1" applyBorder="1" applyAlignment="1">
      <alignment horizontal="left" vertical="center" wrapText="1"/>
    </xf>
    <xf numFmtId="164" fontId="8" fillId="0" borderId="0" xfId="0" applyNumberFormat="1" applyFont="1" applyFill="1" applyAlignment="1">
      <alignment horizontal="left" wrapText="1"/>
    </xf>
    <xf numFmtId="0" fontId="11" fillId="0" borderId="2" xfId="2" applyFont="1" applyFill="1" applyBorder="1" applyAlignment="1">
      <alignment horizontal="center"/>
    </xf>
    <xf numFmtId="0" fontId="11" fillId="0" borderId="2" xfId="0" applyFont="1" applyFill="1" applyBorder="1" applyAlignment="1">
      <alignment horizontal="center" vertical="center" wrapText="1"/>
    </xf>
    <xf numFmtId="0" fontId="11" fillId="0" borderId="0" xfId="0" applyFont="1" applyFill="1" applyBorder="1" applyAlignment="1">
      <alignment horizontal="center" vertical="center" wrapText="1"/>
    </xf>
    <xf numFmtId="164" fontId="10" fillId="0" borderId="0" xfId="0" applyNumberFormat="1" applyFont="1" applyFill="1" applyAlignment="1">
      <alignment horizontal="left" wrapText="1"/>
    </xf>
    <xf numFmtId="0" fontId="11" fillId="0" borderId="1" xfId="0" applyFont="1" applyFill="1" applyBorder="1" applyAlignment="1">
      <alignment horizontal="center" wrapText="1"/>
    </xf>
    <xf numFmtId="0" fontId="11" fillId="0" borderId="3" xfId="0" applyFont="1" applyFill="1" applyBorder="1" applyAlignment="1">
      <alignment horizontal="center" wrapText="1"/>
    </xf>
    <xf numFmtId="164" fontId="10" fillId="0" borderId="0" xfId="0" applyNumberFormat="1" applyFont="1" applyFill="1" applyBorder="1" applyAlignment="1">
      <alignment horizontal="left" wrapText="1"/>
    </xf>
    <xf numFmtId="0" fontId="26" fillId="0" borderId="1" xfId="0" applyFont="1" applyFill="1" applyBorder="1" applyAlignment="1">
      <alignment horizontal="left" vertical="top" wrapText="1"/>
    </xf>
    <xf numFmtId="0" fontId="12" fillId="0" borderId="1" xfId="0" applyFont="1" applyFill="1" applyBorder="1" applyAlignment="1">
      <alignment horizontal="right" vertical="top"/>
    </xf>
    <xf numFmtId="164" fontId="10" fillId="0" borderId="0" xfId="0" applyNumberFormat="1" applyFont="1" applyFill="1" applyAlignment="1">
      <alignment horizontal="left"/>
    </xf>
    <xf numFmtId="0" fontId="11" fillId="0" borderId="1" xfId="0" applyFont="1" applyFill="1" applyBorder="1" applyAlignment="1">
      <alignment horizontal="center" vertical="center" wrapText="1"/>
    </xf>
    <xf numFmtId="0" fontId="21" fillId="0" borderId="1" xfId="0" applyFont="1" applyFill="1" applyBorder="1" applyAlignment="1">
      <alignment vertical="top" wrapText="1"/>
    </xf>
    <xf numFmtId="0" fontId="19" fillId="0" borderId="1" xfId="0" applyFont="1" applyFill="1" applyBorder="1" applyAlignment="1">
      <alignment vertical="top" wrapText="1"/>
    </xf>
    <xf numFmtId="49" fontId="8" fillId="0" borderId="0" xfId="0" applyNumberFormat="1" applyFont="1" applyFill="1" applyBorder="1" applyAlignment="1">
      <alignment horizontal="left" vertical="center"/>
    </xf>
    <xf numFmtId="49" fontId="8" fillId="0" borderId="1" xfId="0" applyNumberFormat="1" applyFont="1" applyFill="1" applyBorder="1" applyAlignment="1">
      <alignment horizontal="left" vertical="center"/>
    </xf>
    <xf numFmtId="49" fontId="8" fillId="0" borderId="1" xfId="0" applyNumberFormat="1" applyFont="1" applyFill="1" applyBorder="1" applyAlignment="1">
      <alignment horizontal="left" vertical="center"/>
    </xf>
  </cellXfs>
  <cellStyles count="8">
    <cellStyle name="Millares" xfId="1" builtinId="3"/>
    <cellStyle name="Millares 2" xfId="6"/>
    <cellStyle name="Normal" xfId="0" builtinId="0"/>
    <cellStyle name="Normal 2" xfId="2"/>
    <cellStyle name="Normal 2 2" xfId="5"/>
    <cellStyle name="Normal 3" xfId="4"/>
    <cellStyle name="Porcentaje" xfId="3" builtinId="5"/>
    <cellStyle name="Porcentaje 2" xfId="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D2B206"/>
      <rgbColor rgb="00FFFFFF"/>
      <rgbColor rgb="00FF0000"/>
      <rgbColor rgb="00FFFFFF"/>
      <rgbColor rgb="00FFFFFF"/>
      <rgbColor rgb="00FFFFFF"/>
      <rgbColor rgb="00FFFFFF"/>
      <rgbColor rgb="00FFFFFF"/>
      <rgbColor rgb="00800000"/>
      <rgbColor rgb="00A58D08"/>
      <rgbColor rgb="009DB6D7"/>
      <rgbColor rgb="00FFD700"/>
      <rgbColor rgb="00FFFFFF"/>
      <rgbColor rgb="00FFFFFF"/>
      <rgbColor rgb="00FFFFFF"/>
      <rgbColor rgb="00FFFFFF"/>
      <rgbColor rgb="00D2B206"/>
      <rgbColor rgb="003D7D57"/>
      <rgbColor rgb="00696969"/>
      <rgbColor rgb="00CE5101"/>
      <rgbColor rgb="009DB6D7"/>
      <rgbColor rgb="00AD2144"/>
      <rgbColor rgb="008B4512"/>
      <rgbColor rgb="00FFD700"/>
      <rgbColor rgb="00A58D08"/>
      <rgbColor rgb="003D7D57"/>
      <rgbColor rgb="00969696"/>
      <rgbColor rgb="00800000"/>
      <rgbColor rgb="00D4D0C8"/>
      <rgbColor rgb="00FFD700"/>
      <rgbColor rgb="00FFFFFF"/>
      <rgbColor rgb="00FFFFFF"/>
      <rgbColor rgb="00FFFFFF"/>
      <rgbColor rgb="00FFFFFF"/>
      <rgbColor rgb="00CCFFCC"/>
      <rgbColor rgb="00FFFF99"/>
      <rgbColor rgb="00FFFFFF"/>
      <rgbColor rgb="00FFFFFF"/>
      <rgbColor rgb="00FFFFFF"/>
      <rgbColor rgb="00FF5050"/>
      <rgbColor rgb="00FFFFFF"/>
      <rgbColor rgb="00FFFFFF"/>
      <rgbColor rgb="00FFFFFF"/>
      <rgbColor rgb="00FFFFFF"/>
      <rgbColor rgb="00FFFFFF"/>
      <rgbColor rgb="008B4512"/>
      <rgbColor rgb="00FFFFFF"/>
      <rgbColor rgb="00FFFFFF"/>
      <rgbColor rgb="00D4D0C8"/>
      <rgbColor rgb="00FFFFFF"/>
      <rgbColor rgb="00CE5101"/>
      <rgbColor rgb="003D7D57"/>
      <rgbColor rgb="00696969"/>
      <rgbColor rgb="00FFFFFF"/>
      <rgbColor rgb="00AD2144"/>
      <rgbColor rgb="00969696"/>
    </indexedColors>
    <mruColors>
      <color rgb="FFAD214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ll%20Users\Documents\aws\Engagements\Caja%20de%20Extremadura\Auditoria%202006\Documents\E.1000%20T10_NI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icial-1"/>
      <sheetName val="T.10-1"/>
      <sheetName val="T100"/>
      <sheetName val="T101"/>
      <sheetName val="T102"/>
      <sheetName val="T103"/>
      <sheetName val="T104"/>
      <sheetName val="Oficial-2"/>
      <sheetName val="T.10-2"/>
      <sheetName val="T105"/>
      <sheetName val="Oficial-3"/>
      <sheetName val="T.10-3"/>
      <sheetName val="Oficial-4"/>
      <sheetName val="T.10-4"/>
      <sheetName val="T107"/>
      <sheetName val="T108"/>
      <sheetName val="T109"/>
      <sheetName val="T110"/>
      <sheetName val="T111"/>
      <sheetName val="T112"/>
      <sheetName val="Oficial-5"/>
      <sheetName val="T.10-5"/>
      <sheetName val="T 106"/>
      <sheetName val="Suficiencia fondos"/>
      <sheetName val="Oficial-6"/>
      <sheetName val="T.10-6"/>
      <sheetName val="T113"/>
      <sheetName val="Oficial-7"/>
      <sheetName val="T.10-7"/>
      <sheetName val="T114"/>
      <sheetName val="cuadre inventarios"/>
      <sheetName val="dudoso"/>
      <sheetName val="Pega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row r="2">
          <cell r="B2">
            <v>2099</v>
          </cell>
        </row>
        <row r="3">
          <cell r="B3" t="str">
            <v>ENTIDAD: Caja de Ahorros y M. P. de EXTREMADURA</v>
          </cell>
        </row>
        <row r="5">
          <cell r="B5">
            <v>39082</v>
          </cell>
        </row>
        <row r="12">
          <cell r="B12" t="str">
            <v>(Miles de euros redondeados)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printerSettings" Target="../printerSettings/printerSettings4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4" Type="http://schemas.openxmlformats.org/officeDocument/2006/relationships/printerSettings" Target="../printerSettings/printerSettings4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9.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4" Type="http://schemas.openxmlformats.org/officeDocument/2006/relationships/printerSettings" Target="../printerSettings/printerSettings60.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4" Type="http://schemas.openxmlformats.org/officeDocument/2006/relationships/printerSettings" Target="../printerSettings/printerSettings64.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67.bin"/><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 Id="rId4" Type="http://schemas.openxmlformats.org/officeDocument/2006/relationships/printerSettings" Target="../printerSettings/printerSettings68.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71.bin"/><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 Id="rId4" Type="http://schemas.openxmlformats.org/officeDocument/2006/relationships/printerSettings" Target="../printerSettings/printerSettings72.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4" Type="http://schemas.openxmlformats.org/officeDocument/2006/relationships/printerSettings" Target="../printerSettings/printerSettings76.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printerSettings" Target="../printerSettings/printerSettings2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printerSettings" Target="../printerSettings/printerSettings2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4" Type="http://schemas.openxmlformats.org/officeDocument/2006/relationships/printerSettings" Target="../printerSettings/printerSettings3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4" Type="http://schemas.openxmlformats.org/officeDocument/2006/relationships/printerSettings" Target="../printerSettings/printerSettings3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42"/>
  <sheetViews>
    <sheetView showGridLines="0" tabSelected="1" zoomScaleNormal="100" zoomScaleSheetLayoutView="80" workbookViewId="0"/>
  </sheetViews>
  <sheetFormatPr baseColWidth="10" defaultColWidth="11.44140625" defaultRowHeight="19.5" customHeight="1" x14ac:dyDescent="0.25"/>
  <cols>
    <col min="1" max="1" width="4.109375" style="14" customWidth="1"/>
    <col min="2" max="2" width="3.88671875" style="14" customWidth="1"/>
    <col min="3" max="3" width="5.5546875" style="14" customWidth="1"/>
    <col min="4" max="4" width="8.33203125" style="14" customWidth="1"/>
    <col min="5" max="5" width="100.5546875" style="14" customWidth="1"/>
    <col min="6" max="6" width="19.5546875" style="14" customWidth="1"/>
    <col min="7" max="7" width="15.109375" style="14" customWidth="1"/>
    <col min="8" max="16384" width="11.44140625" style="14"/>
  </cols>
  <sheetData>
    <row r="1" spans="1:7" ht="38.25" customHeight="1" thickBot="1" x14ac:dyDescent="0.3">
      <c r="B1" s="21" t="s">
        <v>29</v>
      </c>
      <c r="C1" s="15"/>
      <c r="D1" s="15"/>
      <c r="E1" s="15"/>
      <c r="F1" s="15"/>
      <c r="G1" s="15"/>
    </row>
    <row r="3" spans="1:7" ht="19.5" customHeight="1" x14ac:dyDescent="0.25">
      <c r="B3" s="22" t="s">
        <v>104</v>
      </c>
      <c r="C3" s="18"/>
      <c r="D3" s="18"/>
      <c r="E3" s="18"/>
      <c r="F3" s="18"/>
      <c r="G3" s="18"/>
    </row>
    <row r="4" spans="1:7" ht="19.5" customHeight="1" x14ac:dyDescent="0.25">
      <c r="B4" s="28" t="s">
        <v>115</v>
      </c>
      <c r="C4" s="29" t="s">
        <v>200</v>
      </c>
      <c r="D4" s="29"/>
      <c r="E4" s="29"/>
      <c r="F4" s="16"/>
      <c r="G4" s="16"/>
    </row>
    <row r="5" spans="1:7" ht="19.5" customHeight="1" x14ac:dyDescent="0.25">
      <c r="B5" s="28" t="s">
        <v>116</v>
      </c>
      <c r="C5" s="29" t="s">
        <v>196</v>
      </c>
      <c r="D5" s="29"/>
      <c r="E5" s="29"/>
      <c r="F5" s="16"/>
      <c r="G5" s="16"/>
    </row>
    <row r="6" spans="1:7" ht="19.5" customHeight="1" x14ac:dyDescent="0.25">
      <c r="B6" s="28" t="s">
        <v>117</v>
      </c>
      <c r="C6" s="29" t="s">
        <v>201</v>
      </c>
      <c r="D6" s="29"/>
      <c r="E6" s="29"/>
      <c r="F6" s="16"/>
      <c r="G6" s="16"/>
    </row>
    <row r="7" spans="1:7" ht="19.5" customHeight="1" x14ac:dyDescent="0.25">
      <c r="B7" s="28" t="s">
        <v>118</v>
      </c>
      <c r="C7" s="29" t="s">
        <v>105</v>
      </c>
      <c r="D7" s="29"/>
      <c r="E7" s="29"/>
      <c r="F7" s="16"/>
      <c r="G7" s="16"/>
    </row>
    <row r="8" spans="1:7" ht="19.5" customHeight="1" x14ac:dyDescent="0.25">
      <c r="B8" s="28" t="s">
        <v>119</v>
      </c>
      <c r="C8" s="29" t="s">
        <v>106</v>
      </c>
      <c r="D8" s="29"/>
      <c r="E8" s="29"/>
      <c r="F8" s="16"/>
      <c r="G8" s="16"/>
    </row>
    <row r="9" spans="1:7" ht="19.5" customHeight="1" x14ac:dyDescent="0.25">
      <c r="B9" s="30" t="s">
        <v>348</v>
      </c>
      <c r="C9" s="31" t="s">
        <v>349</v>
      </c>
      <c r="D9" s="31"/>
      <c r="E9" s="31"/>
      <c r="F9" s="17"/>
      <c r="G9" s="17"/>
    </row>
    <row r="10" spans="1:7" ht="19.5" customHeight="1" x14ac:dyDescent="0.25">
      <c r="B10" s="28"/>
      <c r="C10" s="29"/>
      <c r="D10" s="29"/>
      <c r="E10" s="29"/>
      <c r="F10" s="16"/>
      <c r="G10" s="16"/>
    </row>
    <row r="11" spans="1:7" ht="19.5" customHeight="1" x14ac:dyDescent="0.25">
      <c r="B11" s="32" t="s">
        <v>114</v>
      </c>
      <c r="C11" s="33"/>
      <c r="D11" s="33"/>
      <c r="E11" s="33"/>
      <c r="F11" s="18"/>
      <c r="G11" s="18"/>
    </row>
    <row r="12" spans="1:7" ht="19.5" customHeight="1" x14ac:dyDescent="0.25">
      <c r="B12" s="34" t="s">
        <v>143</v>
      </c>
      <c r="C12" s="35" t="s">
        <v>358</v>
      </c>
      <c r="D12" s="35"/>
      <c r="E12" s="35"/>
      <c r="F12" s="19"/>
      <c r="G12" s="19"/>
    </row>
    <row r="13" spans="1:7" ht="19.5" customHeight="1" x14ac:dyDescent="0.25">
      <c r="A13" s="16"/>
      <c r="B13" s="28" t="s">
        <v>120</v>
      </c>
      <c r="C13" s="36" t="s">
        <v>406</v>
      </c>
      <c r="D13" s="36"/>
      <c r="E13" s="36"/>
      <c r="F13" s="20"/>
      <c r="G13" s="20"/>
    </row>
    <row r="14" spans="1:7" ht="19.5" customHeight="1" x14ac:dyDescent="0.25">
      <c r="A14" s="16"/>
      <c r="B14" s="29"/>
      <c r="C14" s="29" t="s">
        <v>121</v>
      </c>
      <c r="D14" s="36" t="s">
        <v>407</v>
      </c>
      <c r="E14" s="36"/>
      <c r="F14" s="20"/>
      <c r="G14" s="20"/>
    </row>
    <row r="15" spans="1:7" ht="19.5" customHeight="1" x14ac:dyDescent="0.25">
      <c r="A15" s="16"/>
      <c r="B15" s="29"/>
      <c r="C15" s="29" t="s">
        <v>122</v>
      </c>
      <c r="D15" s="36" t="s">
        <v>408</v>
      </c>
      <c r="F15" s="16"/>
      <c r="G15" s="16"/>
    </row>
    <row r="16" spans="1:7" ht="19.5" customHeight="1" x14ac:dyDescent="0.25">
      <c r="B16" s="34"/>
      <c r="C16" s="35" t="s">
        <v>382</v>
      </c>
      <c r="D16" s="35" t="s">
        <v>409</v>
      </c>
      <c r="E16" s="35"/>
      <c r="F16" s="19"/>
      <c r="G16" s="19"/>
    </row>
    <row r="17" spans="1:7" ht="19.5" customHeight="1" x14ac:dyDescent="0.25">
      <c r="A17" s="16"/>
      <c r="B17" s="28" t="s">
        <v>123</v>
      </c>
      <c r="C17" s="36" t="s">
        <v>410</v>
      </c>
      <c r="D17" s="36"/>
      <c r="E17" s="36"/>
      <c r="F17" s="20"/>
      <c r="G17" s="20"/>
    </row>
    <row r="18" spans="1:7" ht="19.5" customHeight="1" x14ac:dyDescent="0.25">
      <c r="A18" s="16"/>
      <c r="B18" s="29"/>
      <c r="C18" s="29" t="s">
        <v>124</v>
      </c>
      <c r="D18" s="36" t="s">
        <v>411</v>
      </c>
      <c r="E18" s="36"/>
      <c r="F18" s="20"/>
      <c r="G18" s="20"/>
    </row>
    <row r="19" spans="1:7" ht="19.5" customHeight="1" x14ac:dyDescent="0.25">
      <c r="B19" s="34"/>
      <c r="C19" s="35" t="s">
        <v>125</v>
      </c>
      <c r="D19" s="35" t="s">
        <v>412</v>
      </c>
      <c r="E19" s="35"/>
      <c r="F19" s="19"/>
      <c r="G19" s="19"/>
    </row>
    <row r="20" spans="1:7" ht="19.5" customHeight="1" x14ac:dyDescent="0.25">
      <c r="A20" s="16"/>
      <c r="B20" s="28" t="s">
        <v>126</v>
      </c>
      <c r="C20" s="36" t="s">
        <v>413</v>
      </c>
      <c r="D20" s="36"/>
      <c r="E20" s="36"/>
      <c r="F20" s="20"/>
      <c r="G20" s="20"/>
    </row>
    <row r="42" spans="1:1" ht="19.5" customHeight="1" x14ac:dyDescent="0.25">
      <c r="A42" s="154"/>
    </row>
  </sheetData>
  <customSheetViews>
    <customSheetView guid="{722B3250-471E-4256-A122-1330806A5616}" scale="90" showPageBreaks="1" showGridLines="0" view="pageBreakPreview">
      <selection activeCell="D28" sqref="D28"/>
      <pageMargins left="0.59055118110236227" right="0.59055118110236227" top="0.39370078740157483" bottom="0.59055118110236227" header="0" footer="0.39370078740157483"/>
      <pageSetup paperSize="9" scale="62" orientation="landscape" r:id="rId1"/>
      <headerFooter alignWithMargins="0"/>
    </customSheetView>
    <customSheetView guid="{8DCB927E-1FB2-45E1-A382-88D5F1827B16}" scale="90" showPageBreaks="1" showGridLines="0" printArea="1" view="pageBreakPreview">
      <selection activeCell="D28" sqref="D28"/>
      <pageMargins left="0.59055118110236227" right="0.59055118110236227" top="0.39370078740157483" bottom="0.59055118110236227" header="0" footer="0.39370078740157483"/>
      <pageSetup paperSize="9" scale="62" orientation="landscape" r:id="rId2"/>
      <headerFooter alignWithMargins="0"/>
    </customSheetView>
    <customSheetView guid="{FA2E1843-2BE2-47CF-BE01-D42B5FFA5AE3}" scale="90" showPageBreaks="1" showGridLines="0" view="pageBreakPreview">
      <selection activeCell="D28" sqref="D28"/>
      <pageMargins left="0.59055118110236227" right="0.59055118110236227" top="0.39370078740157483" bottom="0.59055118110236227" header="0" footer="0.39370078740157483"/>
      <pageSetup paperSize="9" scale="62" orientation="landscape" r:id="rId3"/>
      <headerFooter alignWithMargins="0"/>
    </customSheetView>
  </customSheetViews>
  <phoneticPr fontId="0" type="noConversion"/>
  <pageMargins left="0.59055118110236227" right="0.59055118110236227" top="0.39370078740157483" bottom="0.59055118110236227" header="0" footer="0.39370078740157483"/>
  <pageSetup paperSize="9" scale="80" orientation="landscape" r:id="rId4"/>
  <headerFooter alignWithMargins="0">
    <oddFooter>&amp;L&amp;"Myriad Pro,Normal"&amp;8Estadísticas sobre la información económica y financiera de los Fondos de titulización de activos&amp;R&amp;"Myriad Pro,Normal"&amp;8Página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enableFormatConditionsCalculation="0"/>
  <dimension ref="A1:P298"/>
  <sheetViews>
    <sheetView showGridLines="0" zoomScaleNormal="100" zoomScaleSheetLayoutView="80" workbookViewId="0"/>
  </sheetViews>
  <sheetFormatPr baseColWidth="10" defaultColWidth="11.44140625" defaultRowHeight="14.4" x14ac:dyDescent="0.3"/>
  <cols>
    <col min="1" max="1" width="33.44140625" style="7" customWidth="1"/>
    <col min="2" max="2" width="11.109375" style="11" customWidth="1"/>
    <col min="3" max="3" width="18.6640625" style="11" customWidth="1"/>
    <col min="4" max="4" width="10.6640625" style="11" customWidth="1"/>
    <col min="5" max="5" width="12.33203125" style="11" customWidth="1"/>
    <col min="6" max="6" width="11.88671875" style="11" customWidth="1"/>
    <col min="7" max="7" width="6.6640625" style="11" customWidth="1"/>
    <col min="8" max="8" width="10.109375" style="11" customWidth="1"/>
    <col min="9" max="9" width="9" style="11" customWidth="1"/>
    <col min="10" max="10" width="8.88671875" style="11" customWidth="1"/>
    <col min="11" max="11" width="10.5546875" style="11" customWidth="1"/>
    <col min="12" max="12" width="8.44140625" style="11" customWidth="1"/>
    <col min="13" max="13" width="7.5546875" style="11" customWidth="1"/>
    <col min="14" max="14" width="9.109375" style="11" customWidth="1"/>
    <col min="15" max="15" width="9.44140625" style="7" customWidth="1"/>
    <col min="16" max="16" width="9.77734375" style="7" customWidth="1"/>
    <col min="17" max="16384" width="11.44140625" style="7"/>
  </cols>
  <sheetData>
    <row r="1" spans="1:16" ht="15" customHeight="1" x14ac:dyDescent="0.3">
      <c r="A1" s="168"/>
      <c r="B1" s="258"/>
      <c r="C1" s="6"/>
      <c r="D1" s="6"/>
      <c r="E1" s="6"/>
      <c r="F1" s="6"/>
      <c r="G1" s="6"/>
      <c r="H1" s="6"/>
      <c r="I1" s="6"/>
      <c r="J1" s="6"/>
      <c r="K1" s="6"/>
      <c r="L1" s="6"/>
      <c r="M1" s="6"/>
      <c r="N1" s="6"/>
      <c r="O1" s="6"/>
      <c r="P1" s="47"/>
    </row>
    <row r="2" spans="1:16" s="308" customFormat="1" ht="20.25" customHeight="1" x14ac:dyDescent="0.25">
      <c r="A2" s="296" t="s">
        <v>404</v>
      </c>
      <c r="B2" s="309"/>
      <c r="C2" s="306"/>
      <c r="D2" s="306"/>
      <c r="E2" s="306"/>
      <c r="F2" s="306"/>
      <c r="G2" s="306"/>
      <c r="H2" s="306"/>
      <c r="I2" s="306"/>
      <c r="J2" s="306"/>
      <c r="K2" s="306"/>
      <c r="L2" s="307"/>
      <c r="M2" s="307"/>
      <c r="N2" s="307"/>
      <c r="O2" s="307"/>
      <c r="P2" s="23" t="s">
        <v>162</v>
      </c>
    </row>
    <row r="3" spans="1:16" x14ac:dyDescent="0.3">
      <c r="A3" s="73" t="s">
        <v>139</v>
      </c>
    </row>
    <row r="4" spans="1:16" s="42" customFormat="1" ht="46.2" customHeight="1" x14ac:dyDescent="0.2">
      <c r="A4" s="9" t="s">
        <v>0</v>
      </c>
      <c r="B4" s="3" t="s">
        <v>17</v>
      </c>
      <c r="C4" s="3" t="s">
        <v>424</v>
      </c>
      <c r="D4" s="3" t="s">
        <v>359</v>
      </c>
      <c r="E4" s="3" t="s">
        <v>423</v>
      </c>
      <c r="F4" s="3" t="s">
        <v>352</v>
      </c>
      <c r="G4" s="3" t="s">
        <v>206</v>
      </c>
      <c r="H4" s="3" t="s">
        <v>353</v>
      </c>
      <c r="I4" s="3" t="s">
        <v>360</v>
      </c>
      <c r="J4" s="3" t="s">
        <v>23</v>
      </c>
      <c r="K4" s="3" t="s">
        <v>24</v>
      </c>
      <c r="L4" s="3" t="s">
        <v>354</v>
      </c>
      <c r="M4" s="3" t="s">
        <v>147</v>
      </c>
      <c r="N4" s="437" t="s">
        <v>906</v>
      </c>
      <c r="O4" s="3" t="s">
        <v>127</v>
      </c>
      <c r="P4" s="3" t="s">
        <v>128</v>
      </c>
    </row>
    <row r="5" spans="1:16" s="259" customFormat="1" ht="15" customHeight="1" x14ac:dyDescent="0.3">
      <c r="A5" s="175" t="s">
        <v>144</v>
      </c>
      <c r="B5" s="134"/>
      <c r="C5" s="134"/>
      <c r="D5" s="134"/>
      <c r="E5" s="134"/>
      <c r="F5" s="134"/>
      <c r="G5" s="150"/>
      <c r="H5" s="150"/>
      <c r="I5" s="150"/>
      <c r="J5" s="150"/>
      <c r="K5" s="150"/>
      <c r="L5" s="150"/>
      <c r="M5" s="150"/>
      <c r="N5" s="150"/>
      <c r="O5" s="150"/>
      <c r="P5" s="150"/>
    </row>
    <row r="6" spans="1:16" s="260" customFormat="1" x14ac:dyDescent="0.3">
      <c r="A6" s="84" t="s">
        <v>742</v>
      </c>
      <c r="B6" s="97" t="s">
        <v>447</v>
      </c>
      <c r="C6" s="97" t="s">
        <v>447</v>
      </c>
      <c r="D6" s="97" t="s">
        <v>447</v>
      </c>
      <c r="E6" s="97" t="s">
        <v>447</v>
      </c>
      <c r="F6" s="97" t="s">
        <v>447</v>
      </c>
      <c r="G6" s="97" t="s">
        <v>447</v>
      </c>
      <c r="H6" s="97" t="s">
        <v>447</v>
      </c>
      <c r="I6" s="97" t="s">
        <v>447</v>
      </c>
      <c r="J6" s="97" t="s">
        <v>447</v>
      </c>
      <c r="K6" s="97" t="s">
        <v>447</v>
      </c>
      <c r="L6" s="97" t="s">
        <v>447</v>
      </c>
      <c r="M6" s="97" t="s">
        <v>447</v>
      </c>
      <c r="N6" s="97">
        <v>3434</v>
      </c>
      <c r="O6" s="97">
        <v>0</v>
      </c>
      <c r="P6" s="97">
        <v>39</v>
      </c>
    </row>
    <row r="7" spans="1:16" s="260" customFormat="1" ht="21.6" x14ac:dyDescent="0.3">
      <c r="A7" s="327" t="s">
        <v>636</v>
      </c>
      <c r="B7" s="110">
        <v>0</v>
      </c>
      <c r="C7" s="110">
        <v>0</v>
      </c>
      <c r="D7" s="110">
        <v>0</v>
      </c>
      <c r="E7" s="110">
        <v>0</v>
      </c>
      <c r="F7" s="110">
        <v>0</v>
      </c>
      <c r="G7" s="110">
        <v>0</v>
      </c>
      <c r="H7" s="110">
        <v>364023</v>
      </c>
      <c r="I7" s="110">
        <v>0</v>
      </c>
      <c r="J7" s="110">
        <v>0</v>
      </c>
      <c r="K7" s="110">
        <v>0</v>
      </c>
      <c r="L7" s="110">
        <v>0</v>
      </c>
      <c r="M7" s="110" t="s">
        <v>447</v>
      </c>
      <c r="N7" s="110" t="s">
        <v>447</v>
      </c>
      <c r="O7" s="110">
        <v>993</v>
      </c>
      <c r="P7" s="110">
        <v>1830</v>
      </c>
    </row>
    <row r="8" spans="1:16" s="260" customFormat="1" x14ac:dyDescent="0.3">
      <c r="A8" s="327" t="s">
        <v>639</v>
      </c>
      <c r="B8" s="110">
        <v>0</v>
      </c>
      <c r="C8" s="110">
        <v>0</v>
      </c>
      <c r="D8" s="110">
        <v>0</v>
      </c>
      <c r="E8" s="110">
        <v>0</v>
      </c>
      <c r="F8" s="110">
        <v>0</v>
      </c>
      <c r="G8" s="110">
        <v>0</v>
      </c>
      <c r="H8" s="110">
        <v>120243</v>
      </c>
      <c r="I8" s="110">
        <v>0</v>
      </c>
      <c r="J8" s="110">
        <v>0</v>
      </c>
      <c r="K8" s="110">
        <v>0</v>
      </c>
      <c r="L8" s="110">
        <v>0</v>
      </c>
      <c r="M8" s="110" t="s">
        <v>447</v>
      </c>
      <c r="N8" s="110" t="s">
        <v>447</v>
      </c>
      <c r="O8" s="110">
        <v>384</v>
      </c>
      <c r="P8" s="110">
        <v>1971</v>
      </c>
    </row>
    <row r="9" spans="1:16" s="260" customFormat="1" ht="21.6" x14ac:dyDescent="0.3">
      <c r="A9" s="327" t="s">
        <v>641</v>
      </c>
      <c r="B9" s="110">
        <v>0</v>
      </c>
      <c r="C9" s="110">
        <v>0</v>
      </c>
      <c r="D9" s="110">
        <v>0</v>
      </c>
      <c r="E9" s="110">
        <v>0</v>
      </c>
      <c r="F9" s="110">
        <v>0</v>
      </c>
      <c r="G9" s="110">
        <v>0</v>
      </c>
      <c r="H9" s="110">
        <v>692814</v>
      </c>
      <c r="I9" s="110">
        <v>0</v>
      </c>
      <c r="J9" s="110">
        <v>0</v>
      </c>
      <c r="K9" s="110">
        <v>0</v>
      </c>
      <c r="L9" s="110">
        <v>0</v>
      </c>
      <c r="M9" s="110" t="s">
        <v>447</v>
      </c>
      <c r="N9" s="110" t="s">
        <v>447</v>
      </c>
      <c r="O9" s="110">
        <v>393</v>
      </c>
      <c r="P9" s="110">
        <v>4358</v>
      </c>
    </row>
    <row r="10" spans="1:16" s="260" customFormat="1" x14ac:dyDescent="0.3">
      <c r="A10" s="327" t="s">
        <v>740</v>
      </c>
      <c r="B10" s="110" t="s">
        <v>447</v>
      </c>
      <c r="C10" s="110" t="s">
        <v>447</v>
      </c>
      <c r="D10" s="110" t="s">
        <v>447</v>
      </c>
      <c r="E10" s="110" t="s">
        <v>447</v>
      </c>
      <c r="F10" s="110" t="s">
        <v>447</v>
      </c>
      <c r="G10" s="110" t="s">
        <v>447</v>
      </c>
      <c r="H10" s="110" t="s">
        <v>447</v>
      </c>
      <c r="I10" s="110" t="s">
        <v>447</v>
      </c>
      <c r="J10" s="110" t="s">
        <v>447</v>
      </c>
      <c r="K10" s="110" t="s">
        <v>447</v>
      </c>
      <c r="L10" s="110" t="s">
        <v>447</v>
      </c>
      <c r="M10" s="110" t="s">
        <v>447</v>
      </c>
      <c r="N10" s="110">
        <v>79011</v>
      </c>
      <c r="O10" s="110">
        <v>0</v>
      </c>
      <c r="P10" s="110">
        <v>2551</v>
      </c>
    </row>
    <row r="11" spans="1:16" s="260" customFormat="1" x14ac:dyDescent="0.3">
      <c r="A11" s="327" t="s">
        <v>532</v>
      </c>
      <c r="B11" s="110">
        <v>89136</v>
      </c>
      <c r="C11" s="110">
        <v>0</v>
      </c>
      <c r="D11" s="110">
        <v>0</v>
      </c>
      <c r="E11" s="110">
        <v>0</v>
      </c>
      <c r="F11" s="110">
        <v>0</v>
      </c>
      <c r="G11" s="110">
        <v>0</v>
      </c>
      <c r="H11" s="110">
        <v>0</v>
      </c>
      <c r="I11" s="110">
        <v>0</v>
      </c>
      <c r="J11" s="110">
        <v>0</v>
      </c>
      <c r="K11" s="110">
        <v>0</v>
      </c>
      <c r="L11" s="110">
        <v>0</v>
      </c>
      <c r="M11" s="110" t="s">
        <v>447</v>
      </c>
      <c r="N11" s="110" t="s">
        <v>447</v>
      </c>
      <c r="O11" s="110">
        <v>1196</v>
      </c>
      <c r="P11" s="110">
        <v>107</v>
      </c>
    </row>
    <row r="12" spans="1:16" s="260" customFormat="1" x14ac:dyDescent="0.3">
      <c r="A12" s="327" t="s">
        <v>534</v>
      </c>
      <c r="B12" s="110">
        <v>299363</v>
      </c>
      <c r="C12" s="110">
        <v>0</v>
      </c>
      <c r="D12" s="110">
        <v>0</v>
      </c>
      <c r="E12" s="110">
        <v>0</v>
      </c>
      <c r="F12" s="110">
        <v>0</v>
      </c>
      <c r="G12" s="110">
        <v>0</v>
      </c>
      <c r="H12" s="110">
        <v>0</v>
      </c>
      <c r="I12" s="110">
        <v>0</v>
      </c>
      <c r="J12" s="110">
        <v>0</v>
      </c>
      <c r="K12" s="110">
        <v>0</v>
      </c>
      <c r="L12" s="110">
        <v>0</v>
      </c>
      <c r="M12" s="110" t="s">
        <v>447</v>
      </c>
      <c r="N12" s="110" t="s">
        <v>447</v>
      </c>
      <c r="O12" s="110">
        <v>822</v>
      </c>
      <c r="P12" s="110">
        <v>82</v>
      </c>
    </row>
    <row r="13" spans="1:16" s="260" customFormat="1" x14ac:dyDescent="0.3">
      <c r="A13" s="327" t="s">
        <v>535</v>
      </c>
      <c r="B13" s="110">
        <v>59890</v>
      </c>
      <c r="C13" s="110">
        <v>0</v>
      </c>
      <c r="D13" s="110">
        <v>0</v>
      </c>
      <c r="E13" s="110">
        <v>0</v>
      </c>
      <c r="F13" s="110">
        <v>0</v>
      </c>
      <c r="G13" s="110">
        <v>0</v>
      </c>
      <c r="H13" s="110">
        <v>0</v>
      </c>
      <c r="I13" s="110">
        <v>0</v>
      </c>
      <c r="J13" s="110">
        <v>0</v>
      </c>
      <c r="K13" s="110">
        <v>0</v>
      </c>
      <c r="L13" s="110">
        <v>0</v>
      </c>
      <c r="M13" s="110" t="s">
        <v>447</v>
      </c>
      <c r="N13" s="110" t="s">
        <v>447</v>
      </c>
      <c r="O13" s="110">
        <v>156</v>
      </c>
      <c r="P13" s="110">
        <v>44</v>
      </c>
    </row>
    <row r="14" spans="1:16" s="260" customFormat="1" x14ac:dyDescent="0.3">
      <c r="A14" s="327" t="s">
        <v>536</v>
      </c>
      <c r="B14" s="110">
        <v>98305</v>
      </c>
      <c r="C14" s="110">
        <v>0</v>
      </c>
      <c r="D14" s="110">
        <v>0</v>
      </c>
      <c r="E14" s="110">
        <v>0</v>
      </c>
      <c r="F14" s="110">
        <v>0</v>
      </c>
      <c r="G14" s="110">
        <v>0</v>
      </c>
      <c r="H14" s="110">
        <v>0</v>
      </c>
      <c r="I14" s="110">
        <v>0</v>
      </c>
      <c r="J14" s="110">
        <v>0</v>
      </c>
      <c r="K14" s="110">
        <v>0</v>
      </c>
      <c r="L14" s="110">
        <v>0</v>
      </c>
      <c r="M14" s="110" t="s">
        <v>447</v>
      </c>
      <c r="N14" s="110" t="s">
        <v>447</v>
      </c>
      <c r="O14" s="110">
        <v>1667</v>
      </c>
      <c r="P14" s="110">
        <v>76</v>
      </c>
    </row>
    <row r="15" spans="1:16" s="260" customFormat="1" x14ac:dyDescent="0.3">
      <c r="A15" s="327" t="s">
        <v>537</v>
      </c>
      <c r="B15" s="110">
        <v>63480</v>
      </c>
      <c r="C15" s="110">
        <v>0</v>
      </c>
      <c r="D15" s="110">
        <v>0</v>
      </c>
      <c r="E15" s="110">
        <v>0</v>
      </c>
      <c r="F15" s="110">
        <v>0</v>
      </c>
      <c r="G15" s="110">
        <v>0</v>
      </c>
      <c r="H15" s="110">
        <v>0</v>
      </c>
      <c r="I15" s="110">
        <v>0</v>
      </c>
      <c r="J15" s="110">
        <v>0</v>
      </c>
      <c r="K15" s="110">
        <v>0</v>
      </c>
      <c r="L15" s="110">
        <v>0</v>
      </c>
      <c r="M15" s="110" t="s">
        <v>447</v>
      </c>
      <c r="N15" s="110" t="s">
        <v>447</v>
      </c>
      <c r="O15" s="110">
        <v>133</v>
      </c>
      <c r="P15" s="110">
        <v>43</v>
      </c>
    </row>
    <row r="16" spans="1:16" s="260" customFormat="1" x14ac:dyDescent="0.3">
      <c r="A16" s="327" t="s">
        <v>538</v>
      </c>
      <c r="B16" s="110">
        <v>0</v>
      </c>
      <c r="C16" s="110">
        <v>10395000</v>
      </c>
      <c r="D16" s="110">
        <v>0</v>
      </c>
      <c r="E16" s="110">
        <v>0</v>
      </c>
      <c r="F16" s="110">
        <v>0</v>
      </c>
      <c r="G16" s="110">
        <v>0</v>
      </c>
      <c r="H16" s="110">
        <v>0</v>
      </c>
      <c r="I16" s="110">
        <v>0</v>
      </c>
      <c r="J16" s="110">
        <v>0</v>
      </c>
      <c r="K16" s="110">
        <v>0</v>
      </c>
      <c r="L16" s="110">
        <v>0</v>
      </c>
      <c r="M16" s="110" t="s">
        <v>447</v>
      </c>
      <c r="N16" s="110" t="s">
        <v>447</v>
      </c>
      <c r="O16" s="110">
        <v>0</v>
      </c>
      <c r="P16" s="110">
        <v>162498</v>
      </c>
    </row>
    <row r="17" spans="1:16" s="260" customFormat="1" x14ac:dyDescent="0.3">
      <c r="A17" s="327" t="s">
        <v>539</v>
      </c>
      <c r="B17" s="110">
        <v>0</v>
      </c>
      <c r="C17" s="110">
        <v>1500000</v>
      </c>
      <c r="D17" s="110">
        <v>0</v>
      </c>
      <c r="E17" s="110">
        <v>0</v>
      </c>
      <c r="F17" s="110">
        <v>0</v>
      </c>
      <c r="G17" s="110">
        <v>0</v>
      </c>
      <c r="H17" s="110">
        <v>0</v>
      </c>
      <c r="I17" s="110">
        <v>0</v>
      </c>
      <c r="J17" s="110">
        <v>0</v>
      </c>
      <c r="K17" s="110">
        <v>0</v>
      </c>
      <c r="L17" s="110">
        <v>0</v>
      </c>
      <c r="M17" s="110" t="s">
        <v>447</v>
      </c>
      <c r="N17" s="110" t="s">
        <v>447</v>
      </c>
      <c r="O17" s="110">
        <v>0</v>
      </c>
      <c r="P17" s="110">
        <v>45739</v>
      </c>
    </row>
    <row r="18" spans="1:16" s="260" customFormat="1" x14ac:dyDescent="0.3">
      <c r="A18" s="327" t="s">
        <v>540</v>
      </c>
      <c r="B18" s="110">
        <v>0</v>
      </c>
      <c r="C18" s="110">
        <v>2100000</v>
      </c>
      <c r="D18" s="110">
        <v>0</v>
      </c>
      <c r="E18" s="110">
        <v>0</v>
      </c>
      <c r="F18" s="110">
        <v>0</v>
      </c>
      <c r="G18" s="110">
        <v>0</v>
      </c>
      <c r="H18" s="110">
        <v>0</v>
      </c>
      <c r="I18" s="110">
        <v>0</v>
      </c>
      <c r="J18" s="110">
        <v>0</v>
      </c>
      <c r="K18" s="110">
        <v>0</v>
      </c>
      <c r="L18" s="110">
        <v>0</v>
      </c>
      <c r="M18" s="110" t="s">
        <v>447</v>
      </c>
      <c r="N18" s="110" t="s">
        <v>447</v>
      </c>
      <c r="O18" s="110">
        <v>0</v>
      </c>
      <c r="P18" s="110">
        <v>8211</v>
      </c>
    </row>
    <row r="19" spans="1:16" s="260" customFormat="1" x14ac:dyDescent="0.3">
      <c r="A19" s="327" t="s">
        <v>541</v>
      </c>
      <c r="B19" s="110">
        <v>0</v>
      </c>
      <c r="C19" s="110">
        <v>1100000</v>
      </c>
      <c r="D19" s="110">
        <v>0</v>
      </c>
      <c r="E19" s="110">
        <v>0</v>
      </c>
      <c r="F19" s="110">
        <v>0</v>
      </c>
      <c r="G19" s="110">
        <v>0</v>
      </c>
      <c r="H19" s="110">
        <v>0</v>
      </c>
      <c r="I19" s="110">
        <v>0</v>
      </c>
      <c r="J19" s="110">
        <v>0</v>
      </c>
      <c r="K19" s="110">
        <v>0</v>
      </c>
      <c r="L19" s="110">
        <v>0</v>
      </c>
      <c r="M19" s="110" t="s">
        <v>447</v>
      </c>
      <c r="N19" s="110" t="s">
        <v>447</v>
      </c>
      <c r="O19" s="110">
        <v>0</v>
      </c>
      <c r="P19" s="110">
        <v>5901</v>
      </c>
    </row>
    <row r="20" spans="1:16" s="260" customFormat="1" x14ac:dyDescent="0.3">
      <c r="A20" s="327" t="s">
        <v>542</v>
      </c>
      <c r="B20" s="110">
        <v>0</v>
      </c>
      <c r="C20" s="110">
        <v>2000000</v>
      </c>
      <c r="D20" s="110">
        <v>0</v>
      </c>
      <c r="E20" s="110">
        <v>0</v>
      </c>
      <c r="F20" s="110">
        <v>0</v>
      </c>
      <c r="G20" s="110">
        <v>0</v>
      </c>
      <c r="H20" s="110">
        <v>0</v>
      </c>
      <c r="I20" s="110">
        <v>0</v>
      </c>
      <c r="J20" s="110">
        <v>0</v>
      </c>
      <c r="K20" s="110">
        <v>0</v>
      </c>
      <c r="L20" s="110">
        <v>0</v>
      </c>
      <c r="M20" s="110" t="s">
        <v>447</v>
      </c>
      <c r="N20" s="110" t="s">
        <v>447</v>
      </c>
      <c r="O20" s="110">
        <v>0</v>
      </c>
      <c r="P20" s="110">
        <v>38462</v>
      </c>
    </row>
    <row r="21" spans="1:16" s="260" customFormat="1" x14ac:dyDescent="0.3">
      <c r="A21" s="327" t="s">
        <v>543</v>
      </c>
      <c r="B21" s="110">
        <v>0</v>
      </c>
      <c r="C21" s="110">
        <v>0</v>
      </c>
      <c r="D21" s="110">
        <v>0</v>
      </c>
      <c r="E21" s="110">
        <v>13722</v>
      </c>
      <c r="F21" s="110">
        <v>0</v>
      </c>
      <c r="G21" s="110">
        <v>0</v>
      </c>
      <c r="H21" s="110">
        <v>0</v>
      </c>
      <c r="I21" s="110">
        <v>0</v>
      </c>
      <c r="J21" s="110">
        <v>0</v>
      </c>
      <c r="K21" s="110">
        <v>0</v>
      </c>
      <c r="L21" s="110">
        <v>0</v>
      </c>
      <c r="M21" s="110" t="s">
        <v>447</v>
      </c>
      <c r="N21" s="110" t="s">
        <v>447</v>
      </c>
      <c r="O21" s="110">
        <v>383</v>
      </c>
      <c r="P21" s="110">
        <v>31</v>
      </c>
    </row>
    <row r="22" spans="1:16" s="260" customFormat="1" x14ac:dyDescent="0.3">
      <c r="A22" s="327" t="s">
        <v>544</v>
      </c>
      <c r="B22" s="110">
        <v>1891216</v>
      </c>
      <c r="C22" s="110">
        <v>0</v>
      </c>
      <c r="D22" s="110">
        <v>0</v>
      </c>
      <c r="E22" s="110">
        <v>0</v>
      </c>
      <c r="F22" s="110">
        <v>0</v>
      </c>
      <c r="G22" s="110">
        <v>0</v>
      </c>
      <c r="H22" s="110">
        <v>0</v>
      </c>
      <c r="I22" s="110">
        <v>0</v>
      </c>
      <c r="J22" s="110">
        <v>0</v>
      </c>
      <c r="K22" s="110">
        <v>0</v>
      </c>
      <c r="L22" s="110">
        <v>0</v>
      </c>
      <c r="M22" s="110" t="s">
        <v>447</v>
      </c>
      <c r="N22" s="110" t="s">
        <v>447</v>
      </c>
      <c r="O22" s="110">
        <v>13975</v>
      </c>
      <c r="P22" s="110">
        <v>698</v>
      </c>
    </row>
    <row r="23" spans="1:16" s="260" customFormat="1" x14ac:dyDescent="0.3">
      <c r="A23" s="327" t="s">
        <v>545</v>
      </c>
      <c r="B23" s="110">
        <v>0</v>
      </c>
      <c r="C23" s="110">
        <v>0</v>
      </c>
      <c r="D23" s="110">
        <v>0</v>
      </c>
      <c r="E23" s="110">
        <v>0</v>
      </c>
      <c r="F23" s="110">
        <v>0</v>
      </c>
      <c r="G23" s="110">
        <v>0</v>
      </c>
      <c r="H23" s="110">
        <v>0</v>
      </c>
      <c r="I23" s="110">
        <v>0</v>
      </c>
      <c r="J23" s="110">
        <v>0</v>
      </c>
      <c r="K23" s="110">
        <v>0</v>
      </c>
      <c r="L23" s="110">
        <v>0</v>
      </c>
      <c r="M23" s="110" t="s">
        <v>447</v>
      </c>
      <c r="N23" s="110" t="s">
        <v>447</v>
      </c>
      <c r="O23" s="110">
        <v>0</v>
      </c>
      <c r="P23" s="110">
        <v>0</v>
      </c>
    </row>
    <row r="24" spans="1:16" s="260" customFormat="1" x14ac:dyDescent="0.3">
      <c r="A24" s="327" t="s">
        <v>721</v>
      </c>
      <c r="B24" s="110">
        <v>114216</v>
      </c>
      <c r="C24" s="110">
        <v>0</v>
      </c>
      <c r="D24" s="110">
        <v>0</v>
      </c>
      <c r="E24" s="110">
        <v>0</v>
      </c>
      <c r="F24" s="110">
        <v>0</v>
      </c>
      <c r="G24" s="110">
        <v>0</v>
      </c>
      <c r="H24" s="110">
        <v>0</v>
      </c>
      <c r="I24" s="110">
        <v>0</v>
      </c>
      <c r="J24" s="110">
        <v>0</v>
      </c>
      <c r="K24" s="110">
        <v>0</v>
      </c>
      <c r="L24" s="110">
        <v>0</v>
      </c>
      <c r="M24" s="110" t="s">
        <v>447</v>
      </c>
      <c r="N24" s="110" t="s">
        <v>447</v>
      </c>
      <c r="O24" s="110">
        <v>0</v>
      </c>
      <c r="P24" s="110">
        <v>24</v>
      </c>
    </row>
    <row r="25" spans="1:16" s="260" customFormat="1" x14ac:dyDescent="0.3">
      <c r="A25" s="327" t="s">
        <v>722</v>
      </c>
      <c r="B25" s="110">
        <v>126008</v>
      </c>
      <c r="C25" s="110">
        <v>0</v>
      </c>
      <c r="D25" s="110">
        <v>0</v>
      </c>
      <c r="E25" s="110">
        <v>0</v>
      </c>
      <c r="F25" s="110">
        <v>0</v>
      </c>
      <c r="G25" s="110">
        <v>0</v>
      </c>
      <c r="H25" s="110">
        <v>0</v>
      </c>
      <c r="I25" s="110">
        <v>0</v>
      </c>
      <c r="J25" s="110">
        <v>0</v>
      </c>
      <c r="K25" s="110">
        <v>0</v>
      </c>
      <c r="L25" s="110">
        <v>0</v>
      </c>
      <c r="M25" s="110" t="s">
        <v>447</v>
      </c>
      <c r="N25" s="110" t="s">
        <v>447</v>
      </c>
      <c r="O25" s="110">
        <v>273</v>
      </c>
      <c r="P25" s="110">
        <v>20</v>
      </c>
    </row>
    <row r="26" spans="1:16" s="260" customFormat="1" x14ac:dyDescent="0.3">
      <c r="A26" s="327" t="s">
        <v>723</v>
      </c>
      <c r="B26" s="110">
        <v>145834</v>
      </c>
      <c r="C26" s="110">
        <v>0</v>
      </c>
      <c r="D26" s="110">
        <v>0</v>
      </c>
      <c r="E26" s="110">
        <v>0</v>
      </c>
      <c r="F26" s="110">
        <v>0</v>
      </c>
      <c r="G26" s="110">
        <v>0</v>
      </c>
      <c r="H26" s="110">
        <v>0</v>
      </c>
      <c r="I26" s="110">
        <v>0</v>
      </c>
      <c r="J26" s="110">
        <v>0</v>
      </c>
      <c r="K26" s="110">
        <v>0</v>
      </c>
      <c r="L26" s="110">
        <v>0</v>
      </c>
      <c r="M26" s="110" t="s">
        <v>447</v>
      </c>
      <c r="N26" s="110" t="s">
        <v>447</v>
      </c>
      <c r="O26" s="110">
        <v>56</v>
      </c>
      <c r="P26" s="110">
        <v>21</v>
      </c>
    </row>
    <row r="27" spans="1:16" s="260" customFormat="1" x14ac:dyDescent="0.3">
      <c r="A27" s="327" t="s">
        <v>724</v>
      </c>
      <c r="B27" s="110">
        <v>353847</v>
      </c>
      <c r="C27" s="110">
        <v>0</v>
      </c>
      <c r="D27" s="110">
        <v>0</v>
      </c>
      <c r="E27" s="110">
        <v>0</v>
      </c>
      <c r="F27" s="110">
        <v>0</v>
      </c>
      <c r="G27" s="110">
        <v>0</v>
      </c>
      <c r="H27" s="110">
        <v>0</v>
      </c>
      <c r="I27" s="110">
        <v>0</v>
      </c>
      <c r="J27" s="110">
        <v>0</v>
      </c>
      <c r="K27" s="110">
        <v>0</v>
      </c>
      <c r="L27" s="110">
        <v>0</v>
      </c>
      <c r="M27" s="110" t="s">
        <v>447</v>
      </c>
      <c r="N27" s="110" t="s">
        <v>447</v>
      </c>
      <c r="O27" s="110">
        <v>1021</v>
      </c>
      <c r="P27" s="110">
        <v>52</v>
      </c>
    </row>
    <row r="28" spans="1:16" s="260" customFormat="1" x14ac:dyDescent="0.3">
      <c r="A28" s="327" t="s">
        <v>725</v>
      </c>
      <c r="B28" s="110">
        <v>165303</v>
      </c>
      <c r="C28" s="110">
        <v>0</v>
      </c>
      <c r="D28" s="110">
        <v>0</v>
      </c>
      <c r="E28" s="110">
        <v>0</v>
      </c>
      <c r="F28" s="110">
        <v>0</v>
      </c>
      <c r="G28" s="110">
        <v>0</v>
      </c>
      <c r="H28" s="110">
        <v>0</v>
      </c>
      <c r="I28" s="110">
        <v>0</v>
      </c>
      <c r="J28" s="110">
        <v>0</v>
      </c>
      <c r="K28" s="110">
        <v>0</v>
      </c>
      <c r="L28" s="110">
        <v>0</v>
      </c>
      <c r="M28" s="110" t="s">
        <v>447</v>
      </c>
      <c r="N28" s="110" t="s">
        <v>447</v>
      </c>
      <c r="O28" s="110">
        <v>245</v>
      </c>
      <c r="P28" s="110">
        <v>24</v>
      </c>
    </row>
    <row r="29" spans="1:16" s="260" customFormat="1" x14ac:dyDescent="0.3">
      <c r="A29" s="327" t="s">
        <v>726</v>
      </c>
      <c r="B29" s="110">
        <v>387311</v>
      </c>
      <c r="C29" s="110">
        <v>0</v>
      </c>
      <c r="D29" s="110">
        <v>0</v>
      </c>
      <c r="E29" s="110">
        <v>0</v>
      </c>
      <c r="F29" s="110">
        <v>0</v>
      </c>
      <c r="G29" s="110">
        <v>0</v>
      </c>
      <c r="H29" s="110">
        <v>0</v>
      </c>
      <c r="I29" s="110">
        <v>0</v>
      </c>
      <c r="J29" s="110">
        <v>0</v>
      </c>
      <c r="K29" s="110">
        <v>0</v>
      </c>
      <c r="L29" s="110">
        <v>0</v>
      </c>
      <c r="M29" s="110" t="s">
        <v>447</v>
      </c>
      <c r="N29" s="110" t="s">
        <v>447</v>
      </c>
      <c r="O29" s="110">
        <v>532</v>
      </c>
      <c r="P29" s="110">
        <v>57</v>
      </c>
    </row>
    <row r="30" spans="1:16" s="260" customFormat="1" x14ac:dyDescent="0.3">
      <c r="A30" s="327" t="s">
        <v>727</v>
      </c>
      <c r="B30" s="110">
        <v>564016</v>
      </c>
      <c r="C30" s="110">
        <v>0</v>
      </c>
      <c r="D30" s="110">
        <v>0</v>
      </c>
      <c r="E30" s="110">
        <v>0</v>
      </c>
      <c r="F30" s="110">
        <v>0</v>
      </c>
      <c r="G30" s="110">
        <v>0</v>
      </c>
      <c r="H30" s="110">
        <v>0</v>
      </c>
      <c r="I30" s="110">
        <v>0</v>
      </c>
      <c r="J30" s="110">
        <v>0</v>
      </c>
      <c r="K30" s="110">
        <v>0</v>
      </c>
      <c r="L30" s="110">
        <v>0</v>
      </c>
      <c r="M30" s="110" t="s">
        <v>447</v>
      </c>
      <c r="N30" s="110" t="s">
        <v>447</v>
      </c>
      <c r="O30" s="110">
        <v>1190</v>
      </c>
      <c r="P30" s="110">
        <v>91</v>
      </c>
    </row>
    <row r="31" spans="1:16" s="260" customFormat="1" x14ac:dyDescent="0.3">
      <c r="A31" s="327" t="s">
        <v>728</v>
      </c>
      <c r="B31" s="110">
        <v>396928</v>
      </c>
      <c r="C31" s="110">
        <v>0</v>
      </c>
      <c r="D31" s="110">
        <v>0</v>
      </c>
      <c r="E31" s="110">
        <v>0</v>
      </c>
      <c r="F31" s="110">
        <v>0</v>
      </c>
      <c r="G31" s="110">
        <v>0</v>
      </c>
      <c r="H31" s="110">
        <v>0</v>
      </c>
      <c r="I31" s="110">
        <v>0</v>
      </c>
      <c r="J31" s="110">
        <v>0</v>
      </c>
      <c r="K31" s="110">
        <v>0</v>
      </c>
      <c r="L31" s="110">
        <v>0</v>
      </c>
      <c r="M31" s="110" t="s">
        <v>447</v>
      </c>
      <c r="N31" s="110" t="s">
        <v>447</v>
      </c>
      <c r="O31" s="110">
        <v>1127</v>
      </c>
      <c r="P31" s="110">
        <v>57</v>
      </c>
    </row>
    <row r="32" spans="1:16" s="260" customFormat="1" x14ac:dyDescent="0.3">
      <c r="A32" s="327" t="s">
        <v>729</v>
      </c>
      <c r="B32" s="110">
        <v>473960</v>
      </c>
      <c r="C32" s="110">
        <v>0</v>
      </c>
      <c r="D32" s="110">
        <v>0</v>
      </c>
      <c r="E32" s="110">
        <v>0</v>
      </c>
      <c r="F32" s="110">
        <v>0</v>
      </c>
      <c r="G32" s="110">
        <v>0</v>
      </c>
      <c r="H32" s="110">
        <v>0</v>
      </c>
      <c r="I32" s="110">
        <v>0</v>
      </c>
      <c r="J32" s="110">
        <v>0</v>
      </c>
      <c r="K32" s="110">
        <v>0</v>
      </c>
      <c r="L32" s="110">
        <v>0</v>
      </c>
      <c r="M32" s="110" t="s">
        <v>447</v>
      </c>
      <c r="N32" s="110" t="s">
        <v>447</v>
      </c>
      <c r="O32" s="110">
        <v>916</v>
      </c>
      <c r="P32" s="110">
        <v>63</v>
      </c>
    </row>
    <row r="33" spans="1:16" s="260" customFormat="1" x14ac:dyDescent="0.3">
      <c r="A33" s="327" t="s">
        <v>730</v>
      </c>
      <c r="B33" s="110">
        <v>339081</v>
      </c>
      <c r="C33" s="110">
        <v>0</v>
      </c>
      <c r="D33" s="110">
        <v>0</v>
      </c>
      <c r="E33" s="110">
        <v>0</v>
      </c>
      <c r="F33" s="110">
        <v>0</v>
      </c>
      <c r="G33" s="110">
        <v>0</v>
      </c>
      <c r="H33" s="110">
        <v>0</v>
      </c>
      <c r="I33" s="110">
        <v>0</v>
      </c>
      <c r="J33" s="110">
        <v>0</v>
      </c>
      <c r="K33" s="110">
        <v>0</v>
      </c>
      <c r="L33" s="110">
        <v>0</v>
      </c>
      <c r="M33" s="110" t="s">
        <v>447</v>
      </c>
      <c r="N33" s="110" t="s">
        <v>447</v>
      </c>
      <c r="O33" s="110">
        <v>2746</v>
      </c>
      <c r="P33" s="110">
        <v>46</v>
      </c>
    </row>
    <row r="34" spans="1:16" s="260" customFormat="1" x14ac:dyDescent="0.3">
      <c r="A34" s="327" t="s">
        <v>546</v>
      </c>
      <c r="B34" s="110">
        <v>2164181</v>
      </c>
      <c r="C34" s="110">
        <v>0</v>
      </c>
      <c r="D34" s="110">
        <v>0</v>
      </c>
      <c r="E34" s="110">
        <v>0</v>
      </c>
      <c r="F34" s="110">
        <v>0</v>
      </c>
      <c r="G34" s="110">
        <v>0</v>
      </c>
      <c r="H34" s="110">
        <v>0</v>
      </c>
      <c r="I34" s="110">
        <v>0</v>
      </c>
      <c r="J34" s="110">
        <v>0</v>
      </c>
      <c r="K34" s="110">
        <v>0</v>
      </c>
      <c r="L34" s="110">
        <v>0</v>
      </c>
      <c r="M34" s="110" t="s">
        <v>447</v>
      </c>
      <c r="N34" s="110" t="s">
        <v>447</v>
      </c>
      <c r="O34" s="110">
        <v>9232</v>
      </c>
      <c r="P34" s="110">
        <v>354</v>
      </c>
    </row>
    <row r="35" spans="1:16" s="260" customFormat="1" x14ac:dyDescent="0.3">
      <c r="A35" s="327" t="s">
        <v>547</v>
      </c>
      <c r="B35" s="110">
        <v>708759</v>
      </c>
      <c r="C35" s="110">
        <v>0</v>
      </c>
      <c r="D35" s="110">
        <v>0</v>
      </c>
      <c r="E35" s="110">
        <v>0</v>
      </c>
      <c r="F35" s="110">
        <v>0</v>
      </c>
      <c r="G35" s="110">
        <v>0</v>
      </c>
      <c r="H35" s="110">
        <v>0</v>
      </c>
      <c r="I35" s="110">
        <v>0</v>
      </c>
      <c r="J35" s="110">
        <v>0</v>
      </c>
      <c r="K35" s="110">
        <v>0</v>
      </c>
      <c r="L35" s="110">
        <v>0</v>
      </c>
      <c r="M35" s="110" t="s">
        <v>447</v>
      </c>
      <c r="N35" s="110" t="s">
        <v>447</v>
      </c>
      <c r="O35" s="110">
        <v>1846</v>
      </c>
      <c r="P35" s="110">
        <v>126</v>
      </c>
    </row>
    <row r="36" spans="1:16" s="260" customFormat="1" x14ac:dyDescent="0.3">
      <c r="A36" s="327" t="s">
        <v>548</v>
      </c>
      <c r="B36" s="110">
        <v>802365</v>
      </c>
      <c r="C36" s="110">
        <v>0</v>
      </c>
      <c r="D36" s="110">
        <v>0</v>
      </c>
      <c r="E36" s="110">
        <v>0</v>
      </c>
      <c r="F36" s="110">
        <v>0</v>
      </c>
      <c r="G36" s="110">
        <v>0</v>
      </c>
      <c r="H36" s="110">
        <v>0</v>
      </c>
      <c r="I36" s="110">
        <v>0</v>
      </c>
      <c r="J36" s="110">
        <v>0</v>
      </c>
      <c r="K36" s="110">
        <v>0</v>
      </c>
      <c r="L36" s="110">
        <v>0</v>
      </c>
      <c r="M36" s="110" t="s">
        <v>447</v>
      </c>
      <c r="N36" s="110" t="s">
        <v>447</v>
      </c>
      <c r="O36" s="110">
        <v>2080</v>
      </c>
      <c r="P36" s="110">
        <v>138</v>
      </c>
    </row>
    <row r="37" spans="1:16" s="260" customFormat="1" x14ac:dyDescent="0.3">
      <c r="A37" s="327" t="s">
        <v>549</v>
      </c>
      <c r="B37" s="110">
        <v>298643</v>
      </c>
      <c r="C37" s="110">
        <v>0</v>
      </c>
      <c r="D37" s="110">
        <v>0</v>
      </c>
      <c r="E37" s="110">
        <v>0</v>
      </c>
      <c r="F37" s="110">
        <v>0</v>
      </c>
      <c r="G37" s="110">
        <v>0</v>
      </c>
      <c r="H37" s="110">
        <v>0</v>
      </c>
      <c r="I37" s="110">
        <v>0</v>
      </c>
      <c r="J37" s="110">
        <v>0</v>
      </c>
      <c r="K37" s="110">
        <v>0</v>
      </c>
      <c r="L37" s="110">
        <v>0</v>
      </c>
      <c r="M37" s="110" t="s">
        <v>447</v>
      </c>
      <c r="N37" s="110" t="s">
        <v>447</v>
      </c>
      <c r="O37" s="110">
        <v>920</v>
      </c>
      <c r="P37" s="110">
        <v>136</v>
      </c>
    </row>
    <row r="38" spans="1:16" s="260" customFormat="1" x14ac:dyDescent="0.3">
      <c r="A38" s="327" t="s">
        <v>550</v>
      </c>
      <c r="B38" s="110">
        <v>373072</v>
      </c>
      <c r="C38" s="110">
        <v>0</v>
      </c>
      <c r="D38" s="110">
        <v>0</v>
      </c>
      <c r="E38" s="110">
        <v>0</v>
      </c>
      <c r="F38" s="110">
        <v>0</v>
      </c>
      <c r="G38" s="110">
        <v>0</v>
      </c>
      <c r="H38" s="110">
        <v>0</v>
      </c>
      <c r="I38" s="110">
        <v>0</v>
      </c>
      <c r="J38" s="110">
        <v>0</v>
      </c>
      <c r="K38" s="110">
        <v>0</v>
      </c>
      <c r="L38" s="110">
        <v>0</v>
      </c>
      <c r="M38" s="110" t="s">
        <v>447</v>
      </c>
      <c r="N38" s="110" t="s">
        <v>447</v>
      </c>
      <c r="O38" s="110">
        <v>1940</v>
      </c>
      <c r="P38" s="110">
        <v>145</v>
      </c>
    </row>
    <row r="39" spans="1:16" s="260" customFormat="1" x14ac:dyDescent="0.3">
      <c r="A39" s="327" t="s">
        <v>731</v>
      </c>
      <c r="B39" s="110">
        <v>33489</v>
      </c>
      <c r="C39" s="110">
        <v>0</v>
      </c>
      <c r="D39" s="110">
        <v>0</v>
      </c>
      <c r="E39" s="110">
        <v>0</v>
      </c>
      <c r="F39" s="110">
        <v>0</v>
      </c>
      <c r="G39" s="110">
        <v>0</v>
      </c>
      <c r="H39" s="110">
        <v>0</v>
      </c>
      <c r="I39" s="110">
        <v>0</v>
      </c>
      <c r="J39" s="110">
        <v>0</v>
      </c>
      <c r="K39" s="110">
        <v>0</v>
      </c>
      <c r="L39" s="110">
        <v>0</v>
      </c>
      <c r="M39" s="110" t="s">
        <v>447</v>
      </c>
      <c r="N39" s="110" t="s">
        <v>447</v>
      </c>
      <c r="O39" s="110">
        <v>117</v>
      </c>
      <c r="P39" s="110">
        <v>80</v>
      </c>
    </row>
    <row r="40" spans="1:16" s="260" customFormat="1" x14ac:dyDescent="0.3">
      <c r="A40" s="327" t="s">
        <v>551</v>
      </c>
      <c r="B40" s="110">
        <v>57761</v>
      </c>
      <c r="C40" s="110">
        <v>0</v>
      </c>
      <c r="D40" s="110">
        <v>0</v>
      </c>
      <c r="E40" s="110">
        <v>0</v>
      </c>
      <c r="F40" s="110">
        <v>0</v>
      </c>
      <c r="G40" s="110">
        <v>0</v>
      </c>
      <c r="H40" s="110">
        <v>0</v>
      </c>
      <c r="I40" s="110">
        <v>0</v>
      </c>
      <c r="J40" s="110">
        <v>0</v>
      </c>
      <c r="K40" s="110">
        <v>0</v>
      </c>
      <c r="L40" s="110">
        <v>0</v>
      </c>
      <c r="M40" s="110" t="s">
        <v>447</v>
      </c>
      <c r="N40" s="110" t="s">
        <v>447</v>
      </c>
      <c r="O40" s="110">
        <v>200</v>
      </c>
      <c r="P40" s="110">
        <v>18</v>
      </c>
    </row>
    <row r="41" spans="1:16" s="260" customFormat="1" x14ac:dyDescent="0.3">
      <c r="A41" s="327" t="s">
        <v>552</v>
      </c>
      <c r="B41" s="110">
        <v>61894</v>
      </c>
      <c r="C41" s="110">
        <v>0</v>
      </c>
      <c r="D41" s="110">
        <v>0</v>
      </c>
      <c r="E41" s="110">
        <v>0</v>
      </c>
      <c r="F41" s="110">
        <v>0</v>
      </c>
      <c r="G41" s="110">
        <v>0</v>
      </c>
      <c r="H41" s="110">
        <v>0</v>
      </c>
      <c r="I41" s="110">
        <v>0</v>
      </c>
      <c r="J41" s="110">
        <v>0</v>
      </c>
      <c r="K41" s="110">
        <v>0</v>
      </c>
      <c r="L41" s="110">
        <v>0</v>
      </c>
      <c r="M41" s="110" t="s">
        <v>447</v>
      </c>
      <c r="N41" s="110" t="s">
        <v>447</v>
      </c>
      <c r="O41" s="110">
        <v>944</v>
      </c>
      <c r="P41" s="110">
        <v>22</v>
      </c>
    </row>
    <row r="42" spans="1:16" s="260" customFormat="1" x14ac:dyDescent="0.3">
      <c r="A42" s="327" t="s">
        <v>553</v>
      </c>
      <c r="B42" s="110">
        <v>70792</v>
      </c>
      <c r="C42" s="110">
        <v>0</v>
      </c>
      <c r="D42" s="110">
        <v>0</v>
      </c>
      <c r="E42" s="110">
        <v>0</v>
      </c>
      <c r="F42" s="110">
        <v>0</v>
      </c>
      <c r="G42" s="110">
        <v>0</v>
      </c>
      <c r="H42" s="110">
        <v>0</v>
      </c>
      <c r="I42" s="110">
        <v>0</v>
      </c>
      <c r="J42" s="110">
        <v>0</v>
      </c>
      <c r="K42" s="110">
        <v>0</v>
      </c>
      <c r="L42" s="110">
        <v>0</v>
      </c>
      <c r="M42" s="110" t="s">
        <v>447</v>
      </c>
      <c r="N42" s="110" t="s">
        <v>447</v>
      </c>
      <c r="O42" s="110">
        <v>400</v>
      </c>
      <c r="P42" s="110">
        <v>31</v>
      </c>
    </row>
    <row r="43" spans="1:16" s="260" customFormat="1" x14ac:dyDescent="0.3">
      <c r="A43" s="327" t="s">
        <v>554</v>
      </c>
      <c r="B43" s="110">
        <v>187962</v>
      </c>
      <c r="C43" s="110">
        <v>0</v>
      </c>
      <c r="D43" s="110">
        <v>0</v>
      </c>
      <c r="E43" s="110">
        <v>0</v>
      </c>
      <c r="F43" s="110">
        <v>0</v>
      </c>
      <c r="G43" s="110">
        <v>0</v>
      </c>
      <c r="H43" s="110">
        <v>0</v>
      </c>
      <c r="I43" s="110">
        <v>0</v>
      </c>
      <c r="J43" s="110">
        <v>0</v>
      </c>
      <c r="K43" s="110">
        <v>0</v>
      </c>
      <c r="L43" s="110">
        <v>0</v>
      </c>
      <c r="M43" s="110" t="s">
        <v>447</v>
      </c>
      <c r="N43" s="110" t="s">
        <v>447</v>
      </c>
      <c r="O43" s="110">
        <v>981</v>
      </c>
      <c r="P43" s="110">
        <v>97</v>
      </c>
    </row>
    <row r="44" spans="1:16" s="260" customFormat="1" x14ac:dyDescent="0.3">
      <c r="A44" s="327" t="s">
        <v>555</v>
      </c>
      <c r="B44" s="110">
        <v>43878</v>
      </c>
      <c r="C44" s="110">
        <v>0</v>
      </c>
      <c r="D44" s="110">
        <v>0</v>
      </c>
      <c r="E44" s="110">
        <v>0</v>
      </c>
      <c r="F44" s="110">
        <v>0</v>
      </c>
      <c r="G44" s="110">
        <v>0</v>
      </c>
      <c r="H44" s="110">
        <v>0</v>
      </c>
      <c r="I44" s="110">
        <v>0</v>
      </c>
      <c r="J44" s="110">
        <v>0</v>
      </c>
      <c r="K44" s="110">
        <v>0</v>
      </c>
      <c r="L44" s="110">
        <v>0</v>
      </c>
      <c r="M44" s="110" t="s">
        <v>447</v>
      </c>
      <c r="N44" s="110" t="s">
        <v>447</v>
      </c>
      <c r="O44" s="110">
        <v>948</v>
      </c>
      <c r="P44" s="110">
        <v>42</v>
      </c>
    </row>
    <row r="45" spans="1:16" s="260" customFormat="1" x14ac:dyDescent="0.3">
      <c r="A45" s="327" t="s">
        <v>556</v>
      </c>
      <c r="B45" s="110">
        <v>53361</v>
      </c>
      <c r="C45" s="110">
        <v>0</v>
      </c>
      <c r="D45" s="110">
        <v>0</v>
      </c>
      <c r="E45" s="110">
        <v>0</v>
      </c>
      <c r="F45" s="110">
        <v>0</v>
      </c>
      <c r="G45" s="110">
        <v>0</v>
      </c>
      <c r="H45" s="110">
        <v>0</v>
      </c>
      <c r="I45" s="110">
        <v>0</v>
      </c>
      <c r="J45" s="110">
        <v>0</v>
      </c>
      <c r="K45" s="110">
        <v>0</v>
      </c>
      <c r="L45" s="110">
        <v>0</v>
      </c>
      <c r="M45" s="110" t="s">
        <v>447</v>
      </c>
      <c r="N45" s="110" t="s">
        <v>447</v>
      </c>
      <c r="O45" s="110">
        <v>179</v>
      </c>
      <c r="P45" s="110">
        <v>80</v>
      </c>
    </row>
    <row r="46" spans="1:16" s="260" customFormat="1" x14ac:dyDescent="0.3">
      <c r="A46" s="327" t="s">
        <v>557</v>
      </c>
      <c r="B46" s="110">
        <v>74608</v>
      </c>
      <c r="C46" s="110">
        <v>0</v>
      </c>
      <c r="D46" s="110">
        <v>0</v>
      </c>
      <c r="E46" s="110">
        <v>0</v>
      </c>
      <c r="F46" s="110">
        <v>0</v>
      </c>
      <c r="G46" s="110">
        <v>0</v>
      </c>
      <c r="H46" s="110">
        <v>0</v>
      </c>
      <c r="I46" s="110">
        <v>0</v>
      </c>
      <c r="J46" s="110">
        <v>0</v>
      </c>
      <c r="K46" s="110">
        <v>0</v>
      </c>
      <c r="L46" s="110">
        <v>0</v>
      </c>
      <c r="M46" s="110" t="s">
        <v>447</v>
      </c>
      <c r="N46" s="110" t="s">
        <v>447</v>
      </c>
      <c r="O46" s="110">
        <v>232</v>
      </c>
      <c r="P46" s="110">
        <v>22</v>
      </c>
    </row>
    <row r="47" spans="1:16" s="260" customFormat="1" x14ac:dyDescent="0.3">
      <c r="A47" s="327" t="s">
        <v>558</v>
      </c>
      <c r="B47" s="110">
        <v>112702</v>
      </c>
      <c r="C47" s="110">
        <v>0</v>
      </c>
      <c r="D47" s="110">
        <v>0</v>
      </c>
      <c r="E47" s="110">
        <v>0</v>
      </c>
      <c r="F47" s="110">
        <v>0</v>
      </c>
      <c r="G47" s="110">
        <v>0</v>
      </c>
      <c r="H47" s="110">
        <v>0</v>
      </c>
      <c r="I47" s="110">
        <v>0</v>
      </c>
      <c r="J47" s="110">
        <v>0</v>
      </c>
      <c r="K47" s="110">
        <v>0</v>
      </c>
      <c r="L47" s="110">
        <v>0</v>
      </c>
      <c r="M47" s="110" t="s">
        <v>447</v>
      </c>
      <c r="N47" s="110" t="s">
        <v>447</v>
      </c>
      <c r="O47" s="110">
        <v>293</v>
      </c>
      <c r="P47" s="110">
        <v>90</v>
      </c>
    </row>
    <row r="48" spans="1:16" s="260" customFormat="1" x14ac:dyDescent="0.3">
      <c r="A48" s="327" t="s">
        <v>559</v>
      </c>
      <c r="B48" s="110">
        <v>267569</v>
      </c>
      <c r="C48" s="110">
        <v>0</v>
      </c>
      <c r="D48" s="110">
        <v>0</v>
      </c>
      <c r="E48" s="110">
        <v>0</v>
      </c>
      <c r="F48" s="110">
        <v>0</v>
      </c>
      <c r="G48" s="110">
        <v>0</v>
      </c>
      <c r="H48" s="110">
        <v>0</v>
      </c>
      <c r="I48" s="110">
        <v>0</v>
      </c>
      <c r="J48" s="110">
        <v>0</v>
      </c>
      <c r="K48" s="110">
        <v>0</v>
      </c>
      <c r="L48" s="110">
        <v>0</v>
      </c>
      <c r="M48" s="110" t="s">
        <v>447</v>
      </c>
      <c r="N48" s="110" t="s">
        <v>447</v>
      </c>
      <c r="O48" s="110">
        <v>409</v>
      </c>
      <c r="P48" s="110">
        <v>87</v>
      </c>
    </row>
    <row r="49" spans="1:16" s="260" customFormat="1" x14ac:dyDescent="0.3">
      <c r="A49" s="327" t="s">
        <v>560</v>
      </c>
      <c r="B49" s="110">
        <v>501365</v>
      </c>
      <c r="C49" s="110">
        <v>0</v>
      </c>
      <c r="D49" s="110">
        <v>0</v>
      </c>
      <c r="E49" s="110">
        <v>0</v>
      </c>
      <c r="F49" s="110">
        <v>0</v>
      </c>
      <c r="G49" s="110">
        <v>0</v>
      </c>
      <c r="H49" s="110">
        <v>0</v>
      </c>
      <c r="I49" s="110">
        <v>0</v>
      </c>
      <c r="J49" s="110">
        <v>0</v>
      </c>
      <c r="K49" s="110">
        <v>0</v>
      </c>
      <c r="L49" s="110">
        <v>0</v>
      </c>
      <c r="M49" s="110" t="s">
        <v>447</v>
      </c>
      <c r="N49" s="110" t="s">
        <v>447</v>
      </c>
      <c r="O49" s="110">
        <v>2116</v>
      </c>
      <c r="P49" s="110">
        <v>257</v>
      </c>
    </row>
    <row r="50" spans="1:16" s="260" customFormat="1" x14ac:dyDescent="0.3">
      <c r="A50" s="327" t="s">
        <v>561</v>
      </c>
      <c r="B50" s="110">
        <v>41738</v>
      </c>
      <c r="C50" s="110">
        <v>0</v>
      </c>
      <c r="D50" s="110">
        <v>0</v>
      </c>
      <c r="E50" s="110">
        <v>0</v>
      </c>
      <c r="F50" s="110">
        <v>0</v>
      </c>
      <c r="G50" s="110">
        <v>0</v>
      </c>
      <c r="H50" s="110">
        <v>0</v>
      </c>
      <c r="I50" s="110">
        <v>0</v>
      </c>
      <c r="J50" s="110">
        <v>0</v>
      </c>
      <c r="K50" s="110">
        <v>0</v>
      </c>
      <c r="L50" s="110">
        <v>0</v>
      </c>
      <c r="M50" s="110" t="s">
        <v>447</v>
      </c>
      <c r="N50" s="110" t="s">
        <v>447</v>
      </c>
      <c r="O50" s="110">
        <v>106</v>
      </c>
      <c r="P50" s="110">
        <v>15</v>
      </c>
    </row>
    <row r="51" spans="1:16" s="260" customFormat="1" x14ac:dyDescent="0.3">
      <c r="A51" s="327" t="s">
        <v>732</v>
      </c>
      <c r="B51" s="110">
        <v>38082</v>
      </c>
      <c r="C51" s="110">
        <v>0</v>
      </c>
      <c r="D51" s="110">
        <v>0</v>
      </c>
      <c r="E51" s="110">
        <v>0</v>
      </c>
      <c r="F51" s="110">
        <v>0</v>
      </c>
      <c r="G51" s="110">
        <v>0</v>
      </c>
      <c r="H51" s="110">
        <v>0</v>
      </c>
      <c r="I51" s="110">
        <v>0</v>
      </c>
      <c r="J51" s="110">
        <v>0</v>
      </c>
      <c r="K51" s="110">
        <v>0</v>
      </c>
      <c r="L51" s="110">
        <v>0</v>
      </c>
      <c r="M51" s="110" t="s">
        <v>447</v>
      </c>
      <c r="N51" s="110" t="s">
        <v>447</v>
      </c>
      <c r="O51" s="110">
        <v>123</v>
      </c>
      <c r="P51" s="110">
        <v>28</v>
      </c>
    </row>
    <row r="52" spans="1:16" s="260" customFormat="1" x14ac:dyDescent="0.3">
      <c r="A52" s="327" t="s">
        <v>562</v>
      </c>
      <c r="B52" s="110">
        <v>9424</v>
      </c>
      <c r="C52" s="110">
        <v>0</v>
      </c>
      <c r="D52" s="110">
        <v>0</v>
      </c>
      <c r="E52" s="110">
        <v>0</v>
      </c>
      <c r="F52" s="110">
        <v>0</v>
      </c>
      <c r="G52" s="110">
        <v>0</v>
      </c>
      <c r="H52" s="110">
        <v>0</v>
      </c>
      <c r="I52" s="110">
        <v>0</v>
      </c>
      <c r="J52" s="110">
        <v>0</v>
      </c>
      <c r="K52" s="110">
        <v>0</v>
      </c>
      <c r="L52" s="110">
        <v>0</v>
      </c>
      <c r="M52" s="110" t="s">
        <v>447</v>
      </c>
      <c r="N52" s="110" t="s">
        <v>447</v>
      </c>
      <c r="O52" s="110">
        <v>6</v>
      </c>
      <c r="P52" s="110">
        <v>4</v>
      </c>
    </row>
    <row r="53" spans="1:16" s="260" customFormat="1" x14ac:dyDescent="0.3">
      <c r="A53" s="327" t="s">
        <v>466</v>
      </c>
      <c r="B53" s="110">
        <v>155117</v>
      </c>
      <c r="C53" s="110">
        <v>0</v>
      </c>
      <c r="D53" s="110">
        <v>0</v>
      </c>
      <c r="E53" s="110">
        <v>0</v>
      </c>
      <c r="F53" s="110">
        <v>0</v>
      </c>
      <c r="G53" s="110">
        <v>0</v>
      </c>
      <c r="H53" s="110">
        <v>0</v>
      </c>
      <c r="I53" s="110">
        <v>0</v>
      </c>
      <c r="J53" s="110">
        <v>0</v>
      </c>
      <c r="K53" s="110">
        <v>0</v>
      </c>
      <c r="L53" s="110">
        <v>0</v>
      </c>
      <c r="M53" s="110" t="s">
        <v>447</v>
      </c>
      <c r="N53" s="110" t="s">
        <v>447</v>
      </c>
      <c r="O53" s="110">
        <v>3209</v>
      </c>
      <c r="P53" s="110">
        <v>114</v>
      </c>
    </row>
    <row r="54" spans="1:16" s="260" customFormat="1" x14ac:dyDescent="0.3">
      <c r="A54" s="327" t="s">
        <v>468</v>
      </c>
      <c r="B54" s="110">
        <v>970350</v>
      </c>
      <c r="C54" s="110">
        <v>0</v>
      </c>
      <c r="D54" s="110">
        <v>0</v>
      </c>
      <c r="E54" s="110">
        <v>0</v>
      </c>
      <c r="F54" s="110">
        <v>0</v>
      </c>
      <c r="G54" s="110">
        <v>0</v>
      </c>
      <c r="H54" s="110">
        <v>0</v>
      </c>
      <c r="I54" s="110">
        <v>0</v>
      </c>
      <c r="J54" s="110">
        <v>0</v>
      </c>
      <c r="K54" s="110">
        <v>0</v>
      </c>
      <c r="L54" s="110">
        <v>0</v>
      </c>
      <c r="M54" s="110" t="s">
        <v>447</v>
      </c>
      <c r="N54" s="110" t="s">
        <v>447</v>
      </c>
      <c r="O54" s="110">
        <v>85012</v>
      </c>
      <c r="P54" s="110">
        <v>482</v>
      </c>
    </row>
    <row r="55" spans="1:16" s="260" customFormat="1" x14ac:dyDescent="0.3">
      <c r="A55" s="327" t="s">
        <v>469</v>
      </c>
      <c r="B55" s="110">
        <v>836754</v>
      </c>
      <c r="C55" s="110">
        <v>0</v>
      </c>
      <c r="D55" s="110">
        <v>0</v>
      </c>
      <c r="E55" s="110">
        <v>0</v>
      </c>
      <c r="F55" s="110">
        <v>0</v>
      </c>
      <c r="G55" s="110">
        <v>0</v>
      </c>
      <c r="H55" s="110">
        <v>0</v>
      </c>
      <c r="I55" s="110">
        <v>0</v>
      </c>
      <c r="J55" s="110">
        <v>0</v>
      </c>
      <c r="K55" s="110">
        <v>0</v>
      </c>
      <c r="L55" s="110">
        <v>0</v>
      </c>
      <c r="M55" s="110" t="s">
        <v>447</v>
      </c>
      <c r="N55" s="110" t="s">
        <v>447</v>
      </c>
      <c r="O55" s="110">
        <v>72462</v>
      </c>
      <c r="P55" s="110">
        <v>402</v>
      </c>
    </row>
    <row r="56" spans="1:16" s="260" customFormat="1" x14ac:dyDescent="0.3">
      <c r="A56" s="327" t="s">
        <v>470</v>
      </c>
      <c r="B56" s="110">
        <v>1560354</v>
      </c>
      <c r="C56" s="110">
        <v>0</v>
      </c>
      <c r="D56" s="110">
        <v>0</v>
      </c>
      <c r="E56" s="110">
        <v>0</v>
      </c>
      <c r="F56" s="110">
        <v>0</v>
      </c>
      <c r="G56" s="110">
        <v>0</v>
      </c>
      <c r="H56" s="110">
        <v>0</v>
      </c>
      <c r="I56" s="110">
        <v>0</v>
      </c>
      <c r="J56" s="110">
        <v>0</v>
      </c>
      <c r="K56" s="110">
        <v>0</v>
      </c>
      <c r="L56" s="110">
        <v>0</v>
      </c>
      <c r="M56" s="110" t="s">
        <v>447</v>
      </c>
      <c r="N56" s="110" t="s">
        <v>447</v>
      </c>
      <c r="O56" s="110">
        <v>115472</v>
      </c>
      <c r="P56" s="110">
        <v>730</v>
      </c>
    </row>
    <row r="57" spans="1:16" s="260" customFormat="1" x14ac:dyDescent="0.3">
      <c r="A57" s="327" t="s">
        <v>471</v>
      </c>
      <c r="B57" s="110">
        <v>96161</v>
      </c>
      <c r="C57" s="110">
        <v>0</v>
      </c>
      <c r="D57" s="110">
        <v>0</v>
      </c>
      <c r="E57" s="110">
        <v>0</v>
      </c>
      <c r="F57" s="110">
        <v>0</v>
      </c>
      <c r="G57" s="110">
        <v>0</v>
      </c>
      <c r="H57" s="110">
        <v>0</v>
      </c>
      <c r="I57" s="110">
        <v>0</v>
      </c>
      <c r="J57" s="110">
        <v>0</v>
      </c>
      <c r="K57" s="110">
        <v>0</v>
      </c>
      <c r="L57" s="110">
        <v>0</v>
      </c>
      <c r="M57" s="110" t="s">
        <v>447</v>
      </c>
      <c r="N57" s="110" t="s">
        <v>447</v>
      </c>
      <c r="O57" s="110">
        <v>2342</v>
      </c>
      <c r="P57" s="110">
        <v>46</v>
      </c>
    </row>
    <row r="58" spans="1:16" s="260" customFormat="1" x14ac:dyDescent="0.3">
      <c r="A58" s="327" t="s">
        <v>472</v>
      </c>
      <c r="B58" s="110">
        <v>227264</v>
      </c>
      <c r="C58" s="110">
        <v>0</v>
      </c>
      <c r="D58" s="110">
        <v>0</v>
      </c>
      <c r="E58" s="110">
        <v>0</v>
      </c>
      <c r="F58" s="110">
        <v>0</v>
      </c>
      <c r="G58" s="110">
        <v>0</v>
      </c>
      <c r="H58" s="110">
        <v>0</v>
      </c>
      <c r="I58" s="110">
        <v>0</v>
      </c>
      <c r="J58" s="110">
        <v>0</v>
      </c>
      <c r="K58" s="110">
        <v>0</v>
      </c>
      <c r="L58" s="110">
        <v>0</v>
      </c>
      <c r="M58" s="110" t="s">
        <v>447</v>
      </c>
      <c r="N58" s="110" t="s">
        <v>447</v>
      </c>
      <c r="O58" s="110">
        <v>6261</v>
      </c>
      <c r="P58" s="110">
        <v>104</v>
      </c>
    </row>
    <row r="59" spans="1:16" s="260" customFormat="1" x14ac:dyDescent="0.3">
      <c r="A59" s="327" t="s">
        <v>473</v>
      </c>
      <c r="B59" s="110">
        <v>294143</v>
      </c>
      <c r="C59" s="110">
        <v>0</v>
      </c>
      <c r="D59" s="110">
        <v>0</v>
      </c>
      <c r="E59" s="110">
        <v>0</v>
      </c>
      <c r="F59" s="110">
        <v>0</v>
      </c>
      <c r="G59" s="110">
        <v>0</v>
      </c>
      <c r="H59" s="110">
        <v>0</v>
      </c>
      <c r="I59" s="110">
        <v>0</v>
      </c>
      <c r="J59" s="110">
        <v>0</v>
      </c>
      <c r="K59" s="110">
        <v>0</v>
      </c>
      <c r="L59" s="110">
        <v>0</v>
      </c>
      <c r="M59" s="110" t="s">
        <v>447</v>
      </c>
      <c r="N59" s="110" t="s">
        <v>447</v>
      </c>
      <c r="O59" s="110">
        <v>9879</v>
      </c>
      <c r="P59" s="110">
        <v>125</v>
      </c>
    </row>
    <row r="60" spans="1:16" s="260" customFormat="1" x14ac:dyDescent="0.3">
      <c r="A60" s="327" t="s">
        <v>474</v>
      </c>
      <c r="B60" s="110">
        <v>337537</v>
      </c>
      <c r="C60" s="110">
        <v>0</v>
      </c>
      <c r="D60" s="110">
        <v>0</v>
      </c>
      <c r="E60" s="110">
        <v>0</v>
      </c>
      <c r="F60" s="110">
        <v>0</v>
      </c>
      <c r="G60" s="110">
        <v>0</v>
      </c>
      <c r="H60" s="110">
        <v>0</v>
      </c>
      <c r="I60" s="110">
        <v>0</v>
      </c>
      <c r="J60" s="110">
        <v>0</v>
      </c>
      <c r="K60" s="110">
        <v>0</v>
      </c>
      <c r="L60" s="110">
        <v>0</v>
      </c>
      <c r="M60" s="110" t="s">
        <v>447</v>
      </c>
      <c r="N60" s="110" t="s">
        <v>447</v>
      </c>
      <c r="O60" s="110">
        <v>18242</v>
      </c>
      <c r="P60" s="110">
        <v>156</v>
      </c>
    </row>
    <row r="61" spans="1:16" s="260" customFormat="1" x14ac:dyDescent="0.3">
      <c r="A61" s="327" t="s">
        <v>475</v>
      </c>
      <c r="B61" s="110">
        <v>503500</v>
      </c>
      <c r="C61" s="110">
        <v>0</v>
      </c>
      <c r="D61" s="110">
        <v>0</v>
      </c>
      <c r="E61" s="110">
        <v>0</v>
      </c>
      <c r="F61" s="110">
        <v>0</v>
      </c>
      <c r="G61" s="110">
        <v>0</v>
      </c>
      <c r="H61" s="110">
        <v>0</v>
      </c>
      <c r="I61" s="110">
        <v>0</v>
      </c>
      <c r="J61" s="110">
        <v>0</v>
      </c>
      <c r="K61" s="110">
        <v>0</v>
      </c>
      <c r="L61" s="110">
        <v>0</v>
      </c>
      <c r="M61" s="110" t="s">
        <v>447</v>
      </c>
      <c r="N61" s="110" t="s">
        <v>447</v>
      </c>
      <c r="O61" s="110">
        <v>40106</v>
      </c>
      <c r="P61" s="110">
        <v>249</v>
      </c>
    </row>
    <row r="62" spans="1:16" s="260" customFormat="1" x14ac:dyDescent="0.3">
      <c r="A62" s="327" t="s">
        <v>476</v>
      </c>
      <c r="B62" s="110">
        <v>429105</v>
      </c>
      <c r="C62" s="110">
        <v>0</v>
      </c>
      <c r="D62" s="110">
        <v>0</v>
      </c>
      <c r="E62" s="110">
        <v>0</v>
      </c>
      <c r="F62" s="110">
        <v>0</v>
      </c>
      <c r="G62" s="110">
        <v>0</v>
      </c>
      <c r="H62" s="110">
        <v>0</v>
      </c>
      <c r="I62" s="110">
        <v>0</v>
      </c>
      <c r="J62" s="110">
        <v>0</v>
      </c>
      <c r="K62" s="110">
        <v>0</v>
      </c>
      <c r="L62" s="110">
        <v>0</v>
      </c>
      <c r="M62" s="110" t="s">
        <v>447</v>
      </c>
      <c r="N62" s="110" t="s">
        <v>447</v>
      </c>
      <c r="O62" s="110">
        <v>5703</v>
      </c>
      <c r="P62" s="110">
        <v>75</v>
      </c>
    </row>
    <row r="63" spans="1:16" s="260" customFormat="1" x14ac:dyDescent="0.3">
      <c r="A63" s="327" t="s">
        <v>715</v>
      </c>
      <c r="B63" s="110">
        <v>262852</v>
      </c>
      <c r="C63" s="110">
        <v>0</v>
      </c>
      <c r="D63" s="110">
        <v>0</v>
      </c>
      <c r="E63" s="110">
        <v>0</v>
      </c>
      <c r="F63" s="110">
        <v>0</v>
      </c>
      <c r="G63" s="110">
        <v>0</v>
      </c>
      <c r="H63" s="110">
        <v>0</v>
      </c>
      <c r="I63" s="110">
        <v>0</v>
      </c>
      <c r="J63" s="110">
        <v>0</v>
      </c>
      <c r="K63" s="110">
        <v>0</v>
      </c>
      <c r="L63" s="110">
        <v>0</v>
      </c>
      <c r="M63" s="110" t="s">
        <v>447</v>
      </c>
      <c r="N63" s="110" t="s">
        <v>447</v>
      </c>
      <c r="O63" s="110">
        <v>3583</v>
      </c>
      <c r="P63" s="110">
        <v>41</v>
      </c>
    </row>
    <row r="64" spans="1:16" s="260" customFormat="1" x14ac:dyDescent="0.3">
      <c r="A64" s="327" t="s">
        <v>477</v>
      </c>
      <c r="B64" s="110">
        <v>558120</v>
      </c>
      <c r="C64" s="110">
        <v>0</v>
      </c>
      <c r="D64" s="110">
        <v>0</v>
      </c>
      <c r="E64" s="110">
        <v>0</v>
      </c>
      <c r="F64" s="110">
        <v>0</v>
      </c>
      <c r="G64" s="110">
        <v>0</v>
      </c>
      <c r="H64" s="110">
        <v>0</v>
      </c>
      <c r="I64" s="110">
        <v>0</v>
      </c>
      <c r="J64" s="110">
        <v>0</v>
      </c>
      <c r="K64" s="110">
        <v>0</v>
      </c>
      <c r="L64" s="110">
        <v>0</v>
      </c>
      <c r="M64" s="110" t="s">
        <v>447</v>
      </c>
      <c r="N64" s="110" t="s">
        <v>447</v>
      </c>
      <c r="O64" s="110">
        <v>11160</v>
      </c>
      <c r="P64" s="110">
        <v>99</v>
      </c>
    </row>
    <row r="65" spans="1:16" s="260" customFormat="1" x14ac:dyDescent="0.3">
      <c r="A65" s="327" t="s">
        <v>478</v>
      </c>
      <c r="B65" s="110">
        <v>0</v>
      </c>
      <c r="C65" s="110">
        <v>0</v>
      </c>
      <c r="D65" s="110">
        <v>0</v>
      </c>
      <c r="E65" s="110">
        <v>55125</v>
      </c>
      <c r="F65" s="110">
        <v>0</v>
      </c>
      <c r="G65" s="110">
        <v>0</v>
      </c>
      <c r="H65" s="110">
        <v>0</v>
      </c>
      <c r="I65" s="110">
        <v>0</v>
      </c>
      <c r="J65" s="110">
        <v>0</v>
      </c>
      <c r="K65" s="110">
        <v>0</v>
      </c>
      <c r="L65" s="110">
        <v>0</v>
      </c>
      <c r="M65" s="110" t="s">
        <v>447</v>
      </c>
      <c r="N65" s="110" t="s">
        <v>447</v>
      </c>
      <c r="O65" s="110">
        <v>5591</v>
      </c>
      <c r="P65" s="110">
        <v>17</v>
      </c>
    </row>
    <row r="66" spans="1:16" s="260" customFormat="1" x14ac:dyDescent="0.3">
      <c r="A66" s="327" t="s">
        <v>479</v>
      </c>
      <c r="B66" s="110">
        <v>0</v>
      </c>
      <c r="C66" s="110">
        <v>0</v>
      </c>
      <c r="D66" s="110">
        <v>0</v>
      </c>
      <c r="E66" s="110">
        <v>83609</v>
      </c>
      <c r="F66" s="110">
        <v>0</v>
      </c>
      <c r="G66" s="110">
        <v>0</v>
      </c>
      <c r="H66" s="110">
        <v>0</v>
      </c>
      <c r="I66" s="110">
        <v>0</v>
      </c>
      <c r="J66" s="110">
        <v>0</v>
      </c>
      <c r="K66" s="110">
        <v>0</v>
      </c>
      <c r="L66" s="110">
        <v>0</v>
      </c>
      <c r="M66" s="110" t="s">
        <v>447</v>
      </c>
      <c r="N66" s="110" t="s">
        <v>447</v>
      </c>
      <c r="O66" s="110">
        <v>8189</v>
      </c>
      <c r="P66" s="110">
        <v>23</v>
      </c>
    </row>
    <row r="67" spans="1:16" s="260" customFormat="1" x14ac:dyDescent="0.3">
      <c r="A67" s="327" t="s">
        <v>716</v>
      </c>
      <c r="B67" s="110">
        <v>108615</v>
      </c>
      <c r="C67" s="110">
        <v>0</v>
      </c>
      <c r="D67" s="110">
        <v>0</v>
      </c>
      <c r="E67" s="110">
        <v>0</v>
      </c>
      <c r="F67" s="110">
        <v>0</v>
      </c>
      <c r="G67" s="110">
        <v>0</v>
      </c>
      <c r="H67" s="110">
        <v>0</v>
      </c>
      <c r="I67" s="110">
        <v>0</v>
      </c>
      <c r="J67" s="110">
        <v>0</v>
      </c>
      <c r="K67" s="110">
        <v>0</v>
      </c>
      <c r="L67" s="110">
        <v>0</v>
      </c>
      <c r="M67" s="110" t="s">
        <v>447</v>
      </c>
      <c r="N67" s="110" t="s">
        <v>447</v>
      </c>
      <c r="O67" s="110">
        <v>1464</v>
      </c>
      <c r="P67" s="110">
        <v>20</v>
      </c>
    </row>
    <row r="68" spans="1:16" s="260" customFormat="1" x14ac:dyDescent="0.3">
      <c r="A68" s="327" t="s">
        <v>717</v>
      </c>
      <c r="B68" s="110">
        <v>81176</v>
      </c>
      <c r="C68" s="110">
        <v>0</v>
      </c>
      <c r="D68" s="110">
        <v>0</v>
      </c>
      <c r="E68" s="110">
        <v>0</v>
      </c>
      <c r="F68" s="110">
        <v>0</v>
      </c>
      <c r="G68" s="110">
        <v>0</v>
      </c>
      <c r="H68" s="110">
        <v>0</v>
      </c>
      <c r="I68" s="110">
        <v>0</v>
      </c>
      <c r="J68" s="110">
        <v>0</v>
      </c>
      <c r="K68" s="110">
        <v>0</v>
      </c>
      <c r="L68" s="110">
        <v>0</v>
      </c>
      <c r="M68" s="110" t="s">
        <v>447</v>
      </c>
      <c r="N68" s="110" t="s">
        <v>447</v>
      </c>
      <c r="O68" s="110">
        <v>1167</v>
      </c>
      <c r="P68" s="110">
        <v>19</v>
      </c>
    </row>
    <row r="69" spans="1:16" s="260" customFormat="1" x14ac:dyDescent="0.3">
      <c r="A69" s="327" t="s">
        <v>480</v>
      </c>
      <c r="B69" s="110">
        <v>213612</v>
      </c>
      <c r="C69" s="110">
        <v>0</v>
      </c>
      <c r="D69" s="110">
        <v>0</v>
      </c>
      <c r="E69" s="110">
        <v>0</v>
      </c>
      <c r="F69" s="110">
        <v>0</v>
      </c>
      <c r="G69" s="110">
        <v>0</v>
      </c>
      <c r="H69" s="110">
        <v>0</v>
      </c>
      <c r="I69" s="110">
        <v>0</v>
      </c>
      <c r="J69" s="110">
        <v>0</v>
      </c>
      <c r="K69" s="110">
        <v>0</v>
      </c>
      <c r="L69" s="110">
        <v>0</v>
      </c>
      <c r="M69" s="110" t="s">
        <v>447</v>
      </c>
      <c r="N69" s="110" t="s">
        <v>447</v>
      </c>
      <c r="O69" s="110">
        <v>3850</v>
      </c>
      <c r="P69" s="110">
        <v>45</v>
      </c>
    </row>
    <row r="70" spans="1:16" s="260" customFormat="1" x14ac:dyDescent="0.3">
      <c r="A70" s="327" t="s">
        <v>718</v>
      </c>
      <c r="B70" s="110">
        <v>80359</v>
      </c>
      <c r="C70" s="110">
        <v>0</v>
      </c>
      <c r="D70" s="110">
        <v>0</v>
      </c>
      <c r="E70" s="110">
        <v>0</v>
      </c>
      <c r="F70" s="110">
        <v>0</v>
      </c>
      <c r="G70" s="110">
        <v>0</v>
      </c>
      <c r="H70" s="110">
        <v>0</v>
      </c>
      <c r="I70" s="110">
        <v>0</v>
      </c>
      <c r="J70" s="110">
        <v>0</v>
      </c>
      <c r="K70" s="110">
        <v>0</v>
      </c>
      <c r="L70" s="110">
        <v>0</v>
      </c>
      <c r="M70" s="110" t="s">
        <v>447</v>
      </c>
      <c r="N70" s="110" t="s">
        <v>447</v>
      </c>
      <c r="O70" s="110">
        <v>1507</v>
      </c>
      <c r="P70" s="110">
        <v>17</v>
      </c>
    </row>
    <row r="71" spans="1:16" s="260" customFormat="1" x14ac:dyDescent="0.3">
      <c r="A71" s="327" t="s">
        <v>481</v>
      </c>
      <c r="B71" s="110">
        <v>180296</v>
      </c>
      <c r="C71" s="110">
        <v>0</v>
      </c>
      <c r="D71" s="110">
        <v>0</v>
      </c>
      <c r="E71" s="110">
        <v>0</v>
      </c>
      <c r="F71" s="110">
        <v>0</v>
      </c>
      <c r="G71" s="110">
        <v>0</v>
      </c>
      <c r="H71" s="110">
        <v>0</v>
      </c>
      <c r="I71" s="110">
        <v>0</v>
      </c>
      <c r="J71" s="110">
        <v>0</v>
      </c>
      <c r="K71" s="110">
        <v>0</v>
      </c>
      <c r="L71" s="110">
        <v>0</v>
      </c>
      <c r="M71" s="110" t="s">
        <v>447</v>
      </c>
      <c r="N71" s="110" t="s">
        <v>447</v>
      </c>
      <c r="O71" s="110">
        <v>2719</v>
      </c>
      <c r="P71" s="110">
        <v>39</v>
      </c>
    </row>
    <row r="72" spans="1:16" s="260" customFormat="1" x14ac:dyDescent="0.3">
      <c r="A72" s="327" t="s">
        <v>482</v>
      </c>
      <c r="B72" s="110">
        <v>240226</v>
      </c>
      <c r="C72" s="110">
        <v>0</v>
      </c>
      <c r="D72" s="110">
        <v>0</v>
      </c>
      <c r="E72" s="110">
        <v>0</v>
      </c>
      <c r="F72" s="110">
        <v>0</v>
      </c>
      <c r="G72" s="110">
        <v>0</v>
      </c>
      <c r="H72" s="110">
        <v>0</v>
      </c>
      <c r="I72" s="110">
        <v>0</v>
      </c>
      <c r="J72" s="110">
        <v>0</v>
      </c>
      <c r="K72" s="110">
        <v>0</v>
      </c>
      <c r="L72" s="110">
        <v>0</v>
      </c>
      <c r="M72" s="110" t="s">
        <v>447</v>
      </c>
      <c r="N72" s="110" t="s">
        <v>447</v>
      </c>
      <c r="O72" s="110">
        <v>2700</v>
      </c>
      <c r="P72" s="110">
        <v>45</v>
      </c>
    </row>
    <row r="73" spans="1:16" s="260" customFormat="1" x14ac:dyDescent="0.3">
      <c r="A73" s="327" t="s">
        <v>483</v>
      </c>
      <c r="B73" s="110">
        <v>0</v>
      </c>
      <c r="C73" s="110">
        <v>0</v>
      </c>
      <c r="D73" s="110">
        <v>0</v>
      </c>
      <c r="E73" s="110">
        <v>0</v>
      </c>
      <c r="F73" s="110">
        <v>0</v>
      </c>
      <c r="G73" s="110">
        <v>0</v>
      </c>
      <c r="H73" s="110">
        <v>94022</v>
      </c>
      <c r="I73" s="110">
        <v>0</v>
      </c>
      <c r="J73" s="110">
        <v>0</v>
      </c>
      <c r="K73" s="110">
        <v>0</v>
      </c>
      <c r="L73" s="110">
        <v>0</v>
      </c>
      <c r="M73" s="110" t="s">
        <v>447</v>
      </c>
      <c r="N73" s="110" t="s">
        <v>447</v>
      </c>
      <c r="O73" s="110">
        <v>497</v>
      </c>
      <c r="P73" s="110">
        <v>170</v>
      </c>
    </row>
    <row r="74" spans="1:16" s="260" customFormat="1" x14ac:dyDescent="0.3">
      <c r="A74" s="327" t="s">
        <v>484</v>
      </c>
      <c r="B74" s="110">
        <v>0</v>
      </c>
      <c r="C74" s="110">
        <v>0</v>
      </c>
      <c r="D74" s="110">
        <v>0</v>
      </c>
      <c r="E74" s="110">
        <v>0</v>
      </c>
      <c r="F74" s="110">
        <v>0</v>
      </c>
      <c r="G74" s="110">
        <v>0</v>
      </c>
      <c r="H74" s="110">
        <v>885195</v>
      </c>
      <c r="I74" s="110">
        <v>0</v>
      </c>
      <c r="J74" s="110">
        <v>0</v>
      </c>
      <c r="K74" s="110">
        <v>0</v>
      </c>
      <c r="L74" s="110">
        <v>0</v>
      </c>
      <c r="M74" s="110" t="s">
        <v>447</v>
      </c>
      <c r="N74" s="110" t="s">
        <v>447</v>
      </c>
      <c r="O74" s="110">
        <v>5316</v>
      </c>
      <c r="P74" s="110">
        <v>1240</v>
      </c>
    </row>
    <row r="75" spans="1:16" s="260" customFormat="1" x14ac:dyDescent="0.3">
      <c r="A75" s="327" t="s">
        <v>485</v>
      </c>
      <c r="B75" s="110">
        <v>0</v>
      </c>
      <c r="C75" s="110">
        <v>0</v>
      </c>
      <c r="D75" s="110">
        <v>0</v>
      </c>
      <c r="E75" s="110">
        <v>0</v>
      </c>
      <c r="F75" s="110">
        <v>0</v>
      </c>
      <c r="G75" s="110">
        <v>0</v>
      </c>
      <c r="H75" s="110">
        <v>641080</v>
      </c>
      <c r="I75" s="110">
        <v>0</v>
      </c>
      <c r="J75" s="110">
        <v>0</v>
      </c>
      <c r="K75" s="110">
        <v>0</v>
      </c>
      <c r="L75" s="110">
        <v>0</v>
      </c>
      <c r="M75" s="110" t="s">
        <v>447</v>
      </c>
      <c r="N75" s="110" t="s">
        <v>447</v>
      </c>
      <c r="O75" s="110">
        <v>3498</v>
      </c>
      <c r="P75" s="110">
        <v>2501</v>
      </c>
    </row>
    <row r="76" spans="1:16" s="260" customFormat="1" x14ac:dyDescent="0.3">
      <c r="A76" s="327" t="s">
        <v>486</v>
      </c>
      <c r="B76" s="110">
        <v>0</v>
      </c>
      <c r="C76" s="110">
        <v>0</v>
      </c>
      <c r="D76" s="110">
        <v>0</v>
      </c>
      <c r="E76" s="110">
        <v>0</v>
      </c>
      <c r="F76" s="110">
        <v>0</v>
      </c>
      <c r="G76" s="110">
        <v>0</v>
      </c>
      <c r="H76" s="110">
        <v>1332352</v>
      </c>
      <c r="I76" s="110">
        <v>0</v>
      </c>
      <c r="J76" s="110">
        <v>0</v>
      </c>
      <c r="K76" s="110">
        <v>0</v>
      </c>
      <c r="L76" s="110">
        <v>0</v>
      </c>
      <c r="M76" s="110" t="s">
        <v>447</v>
      </c>
      <c r="N76" s="110" t="s">
        <v>447</v>
      </c>
      <c r="O76" s="110">
        <v>3871</v>
      </c>
      <c r="P76" s="110">
        <v>1003</v>
      </c>
    </row>
    <row r="77" spans="1:16" s="260" customFormat="1" x14ac:dyDescent="0.3">
      <c r="A77" s="327" t="s">
        <v>487</v>
      </c>
      <c r="B77" s="110">
        <v>0</v>
      </c>
      <c r="C77" s="110">
        <v>0</v>
      </c>
      <c r="D77" s="110">
        <v>0</v>
      </c>
      <c r="E77" s="110">
        <v>49420</v>
      </c>
      <c r="F77" s="110">
        <v>0</v>
      </c>
      <c r="G77" s="110">
        <v>0</v>
      </c>
      <c r="H77" s="110">
        <v>0</v>
      </c>
      <c r="I77" s="110">
        <v>0</v>
      </c>
      <c r="J77" s="110">
        <v>0</v>
      </c>
      <c r="K77" s="110">
        <v>0</v>
      </c>
      <c r="L77" s="110">
        <v>0</v>
      </c>
      <c r="M77" s="110" t="s">
        <v>447</v>
      </c>
      <c r="N77" s="110" t="s">
        <v>447</v>
      </c>
      <c r="O77" s="110">
        <v>17038</v>
      </c>
      <c r="P77" s="110">
        <v>127</v>
      </c>
    </row>
    <row r="78" spans="1:16" s="260" customFormat="1" x14ac:dyDescent="0.3">
      <c r="A78" s="327" t="s">
        <v>488</v>
      </c>
      <c r="B78" s="110">
        <v>0</v>
      </c>
      <c r="C78" s="110">
        <v>0</v>
      </c>
      <c r="D78" s="110">
        <v>0</v>
      </c>
      <c r="E78" s="110">
        <v>0</v>
      </c>
      <c r="F78" s="110">
        <v>0</v>
      </c>
      <c r="G78" s="110">
        <v>0</v>
      </c>
      <c r="H78" s="110">
        <v>0</v>
      </c>
      <c r="I78" s="110">
        <v>45851</v>
      </c>
      <c r="J78" s="110">
        <v>0</v>
      </c>
      <c r="K78" s="110">
        <v>0</v>
      </c>
      <c r="L78" s="110">
        <v>0</v>
      </c>
      <c r="M78" s="110" t="s">
        <v>447</v>
      </c>
      <c r="N78" s="110" t="s">
        <v>447</v>
      </c>
      <c r="O78" s="110">
        <v>140</v>
      </c>
      <c r="P78" s="110">
        <v>18</v>
      </c>
    </row>
    <row r="79" spans="1:16" s="260" customFormat="1" x14ac:dyDescent="0.3">
      <c r="A79" s="327" t="s">
        <v>489</v>
      </c>
      <c r="B79" s="110">
        <v>1087727</v>
      </c>
      <c r="C79" s="110">
        <v>0</v>
      </c>
      <c r="D79" s="110">
        <v>0</v>
      </c>
      <c r="E79" s="110">
        <v>0</v>
      </c>
      <c r="F79" s="110">
        <v>0</v>
      </c>
      <c r="G79" s="110">
        <v>0</v>
      </c>
      <c r="H79" s="110">
        <v>0</v>
      </c>
      <c r="I79" s="110">
        <v>0</v>
      </c>
      <c r="J79" s="110">
        <v>0</v>
      </c>
      <c r="K79" s="110">
        <v>0</v>
      </c>
      <c r="L79" s="110">
        <v>0</v>
      </c>
      <c r="M79" s="110" t="s">
        <v>447</v>
      </c>
      <c r="N79" s="110" t="s">
        <v>447</v>
      </c>
      <c r="O79" s="110">
        <v>18582</v>
      </c>
      <c r="P79" s="110">
        <v>71</v>
      </c>
    </row>
    <row r="80" spans="1:16" s="260" customFormat="1" x14ac:dyDescent="0.3">
      <c r="A80" s="327" t="s">
        <v>490</v>
      </c>
      <c r="B80" s="110">
        <v>1216429</v>
      </c>
      <c r="C80" s="110">
        <v>0</v>
      </c>
      <c r="D80" s="110">
        <v>0</v>
      </c>
      <c r="E80" s="110">
        <v>0</v>
      </c>
      <c r="F80" s="110">
        <v>0</v>
      </c>
      <c r="G80" s="110">
        <v>0</v>
      </c>
      <c r="H80" s="110">
        <v>0</v>
      </c>
      <c r="I80" s="110">
        <v>0</v>
      </c>
      <c r="J80" s="110">
        <v>0</v>
      </c>
      <c r="K80" s="110">
        <v>0</v>
      </c>
      <c r="L80" s="110">
        <v>0</v>
      </c>
      <c r="M80" s="110" t="s">
        <v>447</v>
      </c>
      <c r="N80" s="110" t="s">
        <v>447</v>
      </c>
      <c r="O80" s="110">
        <v>3581</v>
      </c>
      <c r="P80" s="110">
        <v>66</v>
      </c>
    </row>
    <row r="81" spans="1:16" s="260" customFormat="1" x14ac:dyDescent="0.3">
      <c r="A81" s="327" t="s">
        <v>491</v>
      </c>
      <c r="B81" s="110">
        <v>1064849</v>
      </c>
      <c r="C81" s="110">
        <v>0</v>
      </c>
      <c r="D81" s="110">
        <v>0</v>
      </c>
      <c r="E81" s="110">
        <v>0</v>
      </c>
      <c r="F81" s="110">
        <v>0</v>
      </c>
      <c r="G81" s="110">
        <v>0</v>
      </c>
      <c r="H81" s="110">
        <v>0</v>
      </c>
      <c r="I81" s="110">
        <v>0</v>
      </c>
      <c r="J81" s="110">
        <v>0</v>
      </c>
      <c r="K81" s="110">
        <v>0</v>
      </c>
      <c r="L81" s="110">
        <v>0</v>
      </c>
      <c r="M81" s="110" t="s">
        <v>447</v>
      </c>
      <c r="N81" s="110" t="s">
        <v>447</v>
      </c>
      <c r="O81" s="110">
        <v>8570</v>
      </c>
      <c r="P81" s="110">
        <v>98</v>
      </c>
    </row>
    <row r="82" spans="1:16" s="260" customFormat="1" x14ac:dyDescent="0.3">
      <c r="A82" s="327" t="s">
        <v>492</v>
      </c>
      <c r="B82" s="110">
        <v>3416469</v>
      </c>
      <c r="C82" s="110">
        <v>0</v>
      </c>
      <c r="D82" s="110">
        <v>0</v>
      </c>
      <c r="E82" s="110">
        <v>0</v>
      </c>
      <c r="F82" s="110">
        <v>0</v>
      </c>
      <c r="G82" s="110">
        <v>0</v>
      </c>
      <c r="H82" s="110">
        <v>0</v>
      </c>
      <c r="I82" s="110">
        <v>0</v>
      </c>
      <c r="J82" s="110">
        <v>0</v>
      </c>
      <c r="K82" s="110">
        <v>0</v>
      </c>
      <c r="L82" s="110">
        <v>0</v>
      </c>
      <c r="M82" s="110" t="s">
        <v>447</v>
      </c>
      <c r="N82" s="110" t="s">
        <v>447</v>
      </c>
      <c r="O82" s="110">
        <v>20734</v>
      </c>
      <c r="P82" s="110">
        <v>273</v>
      </c>
    </row>
    <row r="83" spans="1:16" s="260" customFormat="1" x14ac:dyDescent="0.3">
      <c r="A83" s="327" t="s">
        <v>493</v>
      </c>
      <c r="B83" s="110">
        <v>3345187</v>
      </c>
      <c r="C83" s="110">
        <v>0</v>
      </c>
      <c r="D83" s="110">
        <v>0</v>
      </c>
      <c r="E83" s="110">
        <v>0</v>
      </c>
      <c r="F83" s="110">
        <v>0</v>
      </c>
      <c r="G83" s="110">
        <v>0</v>
      </c>
      <c r="H83" s="110">
        <v>0</v>
      </c>
      <c r="I83" s="110">
        <v>0</v>
      </c>
      <c r="J83" s="110">
        <v>0</v>
      </c>
      <c r="K83" s="110">
        <v>0</v>
      </c>
      <c r="L83" s="110">
        <v>0</v>
      </c>
      <c r="M83" s="110" t="s">
        <v>447</v>
      </c>
      <c r="N83" s="110" t="s">
        <v>447</v>
      </c>
      <c r="O83" s="110">
        <v>19121</v>
      </c>
      <c r="P83" s="110">
        <v>293</v>
      </c>
    </row>
    <row r="84" spans="1:16" s="260" customFormat="1" x14ac:dyDescent="0.3">
      <c r="A84" s="327" t="s">
        <v>494</v>
      </c>
      <c r="B84" s="110">
        <v>528917</v>
      </c>
      <c r="C84" s="110">
        <v>0</v>
      </c>
      <c r="D84" s="110">
        <v>0</v>
      </c>
      <c r="E84" s="110">
        <v>0</v>
      </c>
      <c r="F84" s="110">
        <v>0</v>
      </c>
      <c r="G84" s="110">
        <v>0</v>
      </c>
      <c r="H84" s="110">
        <v>0</v>
      </c>
      <c r="I84" s="110">
        <v>0</v>
      </c>
      <c r="J84" s="110">
        <v>0</v>
      </c>
      <c r="K84" s="110">
        <v>0</v>
      </c>
      <c r="L84" s="110">
        <v>0</v>
      </c>
      <c r="M84" s="110" t="s">
        <v>447</v>
      </c>
      <c r="N84" s="110" t="s">
        <v>447</v>
      </c>
      <c r="O84" s="110">
        <v>561</v>
      </c>
      <c r="P84" s="110">
        <v>366</v>
      </c>
    </row>
    <row r="85" spans="1:16" s="260" customFormat="1" x14ac:dyDescent="0.3">
      <c r="A85" s="327" t="s">
        <v>495</v>
      </c>
      <c r="B85" s="110">
        <v>3416782</v>
      </c>
      <c r="C85" s="110">
        <v>0</v>
      </c>
      <c r="D85" s="110">
        <v>0</v>
      </c>
      <c r="E85" s="110">
        <v>0</v>
      </c>
      <c r="F85" s="110">
        <v>0</v>
      </c>
      <c r="G85" s="110">
        <v>0</v>
      </c>
      <c r="H85" s="110">
        <v>0</v>
      </c>
      <c r="I85" s="110">
        <v>0</v>
      </c>
      <c r="J85" s="110">
        <v>0</v>
      </c>
      <c r="K85" s="110">
        <v>0</v>
      </c>
      <c r="L85" s="110">
        <v>0</v>
      </c>
      <c r="M85" s="110" t="s">
        <v>447</v>
      </c>
      <c r="N85" s="110" t="s">
        <v>447</v>
      </c>
      <c r="O85" s="110">
        <v>7864</v>
      </c>
      <c r="P85" s="110">
        <v>234</v>
      </c>
    </row>
    <row r="86" spans="1:16" s="260" customFormat="1" x14ac:dyDescent="0.3">
      <c r="A86" s="327" t="s">
        <v>496</v>
      </c>
      <c r="B86" s="110">
        <v>1442881</v>
      </c>
      <c r="C86" s="110">
        <v>0</v>
      </c>
      <c r="D86" s="110">
        <v>0</v>
      </c>
      <c r="E86" s="110">
        <v>0</v>
      </c>
      <c r="F86" s="110">
        <v>0</v>
      </c>
      <c r="G86" s="110">
        <v>0</v>
      </c>
      <c r="H86" s="110">
        <v>0</v>
      </c>
      <c r="I86" s="110">
        <v>0</v>
      </c>
      <c r="J86" s="110">
        <v>0</v>
      </c>
      <c r="K86" s="110">
        <v>0</v>
      </c>
      <c r="L86" s="110">
        <v>0</v>
      </c>
      <c r="M86" s="110" t="s">
        <v>447</v>
      </c>
      <c r="N86" s="110" t="s">
        <v>447</v>
      </c>
      <c r="O86" s="110">
        <v>2377</v>
      </c>
      <c r="P86" s="110">
        <v>124</v>
      </c>
    </row>
    <row r="87" spans="1:16" s="260" customFormat="1" x14ac:dyDescent="0.3">
      <c r="A87" s="327" t="s">
        <v>497</v>
      </c>
      <c r="B87" s="110">
        <v>1691996</v>
      </c>
      <c r="C87" s="110">
        <v>0</v>
      </c>
      <c r="D87" s="110">
        <v>0</v>
      </c>
      <c r="E87" s="110">
        <v>0</v>
      </c>
      <c r="F87" s="110">
        <v>0</v>
      </c>
      <c r="G87" s="110">
        <v>0</v>
      </c>
      <c r="H87" s="110">
        <v>0</v>
      </c>
      <c r="I87" s="110">
        <v>0</v>
      </c>
      <c r="J87" s="110">
        <v>0</v>
      </c>
      <c r="K87" s="110">
        <v>0</v>
      </c>
      <c r="L87" s="110">
        <v>0</v>
      </c>
      <c r="M87" s="110" t="s">
        <v>447</v>
      </c>
      <c r="N87" s="110" t="s">
        <v>447</v>
      </c>
      <c r="O87" s="110">
        <v>275</v>
      </c>
      <c r="P87" s="110">
        <v>222</v>
      </c>
    </row>
    <row r="88" spans="1:16" s="260" customFormat="1" x14ac:dyDescent="0.3">
      <c r="A88" s="327" t="s">
        <v>877</v>
      </c>
      <c r="B88" s="110">
        <v>1785875</v>
      </c>
      <c r="C88" s="110">
        <v>0</v>
      </c>
      <c r="D88" s="110">
        <v>0</v>
      </c>
      <c r="E88" s="110">
        <v>0</v>
      </c>
      <c r="F88" s="110">
        <v>0</v>
      </c>
      <c r="G88" s="110">
        <v>0</v>
      </c>
      <c r="H88" s="110">
        <v>0</v>
      </c>
      <c r="I88" s="110">
        <v>0</v>
      </c>
      <c r="J88" s="110">
        <v>0</v>
      </c>
      <c r="K88" s="110">
        <v>0</v>
      </c>
      <c r="L88" s="110">
        <v>0</v>
      </c>
      <c r="M88" s="110" t="s">
        <v>447</v>
      </c>
      <c r="N88" s="110" t="s">
        <v>447</v>
      </c>
      <c r="O88" s="110">
        <v>0</v>
      </c>
      <c r="P88" s="110">
        <v>288</v>
      </c>
    </row>
    <row r="89" spans="1:16" s="260" customFormat="1" x14ac:dyDescent="0.3">
      <c r="A89" s="327" t="s">
        <v>498</v>
      </c>
      <c r="B89" s="110">
        <v>2022742</v>
      </c>
      <c r="C89" s="110">
        <v>0</v>
      </c>
      <c r="D89" s="110">
        <v>0</v>
      </c>
      <c r="E89" s="110">
        <v>0</v>
      </c>
      <c r="F89" s="110">
        <v>0</v>
      </c>
      <c r="G89" s="110">
        <v>0</v>
      </c>
      <c r="H89" s="110">
        <v>0</v>
      </c>
      <c r="I89" s="110">
        <v>0</v>
      </c>
      <c r="J89" s="110">
        <v>0</v>
      </c>
      <c r="K89" s="110">
        <v>0</v>
      </c>
      <c r="L89" s="110">
        <v>0</v>
      </c>
      <c r="M89" s="110" t="s">
        <v>447</v>
      </c>
      <c r="N89" s="110" t="s">
        <v>447</v>
      </c>
      <c r="O89" s="110">
        <v>41140</v>
      </c>
      <c r="P89" s="110">
        <v>121</v>
      </c>
    </row>
    <row r="90" spans="1:16" s="260" customFormat="1" x14ac:dyDescent="0.3">
      <c r="A90" s="327" t="s">
        <v>499</v>
      </c>
      <c r="B90" s="110">
        <v>1482397</v>
      </c>
      <c r="C90" s="110">
        <v>0</v>
      </c>
      <c r="D90" s="110">
        <v>0</v>
      </c>
      <c r="E90" s="110">
        <v>0</v>
      </c>
      <c r="F90" s="110">
        <v>0</v>
      </c>
      <c r="G90" s="110">
        <v>0</v>
      </c>
      <c r="H90" s="110">
        <v>0</v>
      </c>
      <c r="I90" s="110">
        <v>0</v>
      </c>
      <c r="J90" s="110">
        <v>0</v>
      </c>
      <c r="K90" s="110">
        <v>0</v>
      </c>
      <c r="L90" s="110">
        <v>0</v>
      </c>
      <c r="M90" s="110" t="s">
        <v>447</v>
      </c>
      <c r="N90" s="110" t="s">
        <v>447</v>
      </c>
      <c r="O90" s="110">
        <v>42860</v>
      </c>
      <c r="P90" s="110">
        <v>153</v>
      </c>
    </row>
    <row r="91" spans="1:16" s="260" customFormat="1" x14ac:dyDescent="0.3">
      <c r="A91" s="327" t="s">
        <v>500</v>
      </c>
      <c r="B91" s="110">
        <v>2483303</v>
      </c>
      <c r="C91" s="110">
        <v>0</v>
      </c>
      <c r="D91" s="110">
        <v>0</v>
      </c>
      <c r="E91" s="110">
        <v>0</v>
      </c>
      <c r="F91" s="110">
        <v>0</v>
      </c>
      <c r="G91" s="110">
        <v>0</v>
      </c>
      <c r="H91" s="110">
        <v>0</v>
      </c>
      <c r="I91" s="110">
        <v>0</v>
      </c>
      <c r="J91" s="110">
        <v>0</v>
      </c>
      <c r="K91" s="110">
        <v>0</v>
      </c>
      <c r="L91" s="110">
        <v>0</v>
      </c>
      <c r="M91" s="110" t="s">
        <v>447</v>
      </c>
      <c r="N91" s="110" t="s">
        <v>447</v>
      </c>
      <c r="O91" s="110">
        <v>37422</v>
      </c>
      <c r="P91" s="110">
        <v>178</v>
      </c>
    </row>
    <row r="92" spans="1:16" s="260" customFormat="1" x14ac:dyDescent="0.3">
      <c r="A92" s="327" t="s">
        <v>501</v>
      </c>
      <c r="B92" s="110">
        <v>889380</v>
      </c>
      <c r="C92" s="110">
        <v>0</v>
      </c>
      <c r="D92" s="110">
        <v>0</v>
      </c>
      <c r="E92" s="110">
        <v>0</v>
      </c>
      <c r="F92" s="110">
        <v>0</v>
      </c>
      <c r="G92" s="110">
        <v>0</v>
      </c>
      <c r="H92" s="110">
        <v>0</v>
      </c>
      <c r="I92" s="110">
        <v>0</v>
      </c>
      <c r="J92" s="110">
        <v>0</v>
      </c>
      <c r="K92" s="110">
        <v>0</v>
      </c>
      <c r="L92" s="110">
        <v>0</v>
      </c>
      <c r="M92" s="110" t="s">
        <v>447</v>
      </c>
      <c r="N92" s="110" t="s">
        <v>447</v>
      </c>
      <c r="O92" s="110">
        <v>7627</v>
      </c>
      <c r="P92" s="110">
        <v>71</v>
      </c>
    </row>
    <row r="93" spans="1:16" s="260" customFormat="1" x14ac:dyDescent="0.3">
      <c r="A93" s="327" t="s">
        <v>502</v>
      </c>
      <c r="B93" s="110">
        <v>0</v>
      </c>
      <c r="C93" s="110">
        <v>0</v>
      </c>
      <c r="D93" s="110">
        <v>0</v>
      </c>
      <c r="E93" s="110">
        <v>262004</v>
      </c>
      <c r="F93" s="110">
        <v>0</v>
      </c>
      <c r="G93" s="110">
        <v>0</v>
      </c>
      <c r="H93" s="110">
        <v>0</v>
      </c>
      <c r="I93" s="110">
        <v>0</v>
      </c>
      <c r="J93" s="110">
        <v>0</v>
      </c>
      <c r="K93" s="110">
        <v>0</v>
      </c>
      <c r="L93" s="110">
        <v>0</v>
      </c>
      <c r="M93" s="110" t="s">
        <v>447</v>
      </c>
      <c r="N93" s="110" t="s">
        <v>447</v>
      </c>
      <c r="O93" s="110">
        <v>3530</v>
      </c>
      <c r="P93" s="110">
        <v>257</v>
      </c>
    </row>
    <row r="94" spans="1:16" s="260" customFormat="1" x14ac:dyDescent="0.3">
      <c r="A94" s="327" t="s">
        <v>503</v>
      </c>
      <c r="B94" s="110">
        <v>0</v>
      </c>
      <c r="C94" s="110">
        <v>0</v>
      </c>
      <c r="D94" s="110">
        <v>0</v>
      </c>
      <c r="E94" s="110">
        <v>13572</v>
      </c>
      <c r="F94" s="110">
        <v>0</v>
      </c>
      <c r="G94" s="110">
        <v>0</v>
      </c>
      <c r="H94" s="110">
        <v>0</v>
      </c>
      <c r="I94" s="110">
        <v>0</v>
      </c>
      <c r="J94" s="110">
        <v>0</v>
      </c>
      <c r="K94" s="110">
        <v>0</v>
      </c>
      <c r="L94" s="110">
        <v>0</v>
      </c>
      <c r="M94" s="110" t="s">
        <v>447</v>
      </c>
      <c r="N94" s="110" t="s">
        <v>447</v>
      </c>
      <c r="O94" s="110">
        <v>7859</v>
      </c>
      <c r="P94" s="110">
        <v>3</v>
      </c>
    </row>
    <row r="95" spans="1:16" s="260" customFormat="1" x14ac:dyDescent="0.3">
      <c r="A95" s="327" t="s">
        <v>504</v>
      </c>
      <c r="B95" s="110">
        <v>0</v>
      </c>
      <c r="C95" s="110">
        <v>0</v>
      </c>
      <c r="D95" s="110">
        <v>0</v>
      </c>
      <c r="E95" s="110">
        <v>19132</v>
      </c>
      <c r="F95" s="110">
        <v>0</v>
      </c>
      <c r="G95" s="110">
        <v>0</v>
      </c>
      <c r="H95" s="110">
        <v>0</v>
      </c>
      <c r="I95" s="110">
        <v>0</v>
      </c>
      <c r="J95" s="110">
        <v>0</v>
      </c>
      <c r="K95" s="110">
        <v>0</v>
      </c>
      <c r="L95" s="110">
        <v>0</v>
      </c>
      <c r="M95" s="110" t="s">
        <v>447</v>
      </c>
      <c r="N95" s="110" t="s">
        <v>447</v>
      </c>
      <c r="O95" s="110">
        <v>6268</v>
      </c>
      <c r="P95" s="110">
        <v>5</v>
      </c>
    </row>
    <row r="96" spans="1:16" s="260" customFormat="1" x14ac:dyDescent="0.3">
      <c r="A96" s="327" t="s">
        <v>753</v>
      </c>
      <c r="B96" s="110" t="s">
        <v>447</v>
      </c>
      <c r="C96" s="110" t="s">
        <v>447</v>
      </c>
      <c r="D96" s="110" t="s">
        <v>447</v>
      </c>
      <c r="E96" s="110" t="s">
        <v>447</v>
      </c>
      <c r="F96" s="110" t="s">
        <v>447</v>
      </c>
      <c r="G96" s="110" t="s">
        <v>447</v>
      </c>
      <c r="H96" s="110" t="s">
        <v>447</v>
      </c>
      <c r="I96" s="110" t="s">
        <v>447</v>
      </c>
      <c r="J96" s="110" t="s">
        <v>447</v>
      </c>
      <c r="K96" s="110" t="s">
        <v>447</v>
      </c>
      <c r="L96" s="110" t="s">
        <v>447</v>
      </c>
      <c r="M96" s="110" t="s">
        <v>447</v>
      </c>
      <c r="N96" s="110">
        <v>0</v>
      </c>
      <c r="O96" s="110">
        <v>255826</v>
      </c>
      <c r="P96" s="110">
        <v>0</v>
      </c>
    </row>
    <row r="97" spans="1:16" s="260" customFormat="1" x14ac:dyDescent="0.3">
      <c r="A97" s="327" t="s">
        <v>642</v>
      </c>
      <c r="B97" s="110">
        <v>262480</v>
      </c>
      <c r="C97" s="110">
        <v>0</v>
      </c>
      <c r="D97" s="110">
        <v>0</v>
      </c>
      <c r="E97" s="110">
        <v>0</v>
      </c>
      <c r="F97" s="110">
        <v>0</v>
      </c>
      <c r="G97" s="110">
        <v>0</v>
      </c>
      <c r="H97" s="110">
        <v>0</v>
      </c>
      <c r="I97" s="110">
        <v>0</v>
      </c>
      <c r="J97" s="110">
        <v>0</v>
      </c>
      <c r="K97" s="110">
        <v>0</v>
      </c>
      <c r="L97" s="110">
        <v>0</v>
      </c>
      <c r="M97" s="110" t="s">
        <v>447</v>
      </c>
      <c r="N97" s="110" t="s">
        <v>447</v>
      </c>
      <c r="O97" s="110">
        <v>7688</v>
      </c>
      <c r="P97" s="110">
        <v>207</v>
      </c>
    </row>
    <row r="98" spans="1:16" s="260" customFormat="1" x14ac:dyDescent="0.3">
      <c r="A98" s="327" t="s">
        <v>644</v>
      </c>
      <c r="B98" s="110">
        <v>211279</v>
      </c>
      <c r="C98" s="110">
        <v>0</v>
      </c>
      <c r="D98" s="110">
        <v>0</v>
      </c>
      <c r="E98" s="110">
        <v>0</v>
      </c>
      <c r="F98" s="110">
        <v>0</v>
      </c>
      <c r="G98" s="110">
        <v>0</v>
      </c>
      <c r="H98" s="110">
        <v>0</v>
      </c>
      <c r="I98" s="110">
        <v>0</v>
      </c>
      <c r="J98" s="110">
        <v>0</v>
      </c>
      <c r="K98" s="110">
        <v>0</v>
      </c>
      <c r="L98" s="110">
        <v>0</v>
      </c>
      <c r="M98" s="110" t="s">
        <v>447</v>
      </c>
      <c r="N98" s="110" t="s">
        <v>447</v>
      </c>
      <c r="O98" s="110">
        <v>3466</v>
      </c>
      <c r="P98" s="110">
        <v>158</v>
      </c>
    </row>
    <row r="99" spans="1:16" s="260" customFormat="1" x14ac:dyDescent="0.3">
      <c r="A99" s="327" t="s">
        <v>645</v>
      </c>
      <c r="B99" s="110">
        <v>0</v>
      </c>
      <c r="C99" s="110">
        <v>0</v>
      </c>
      <c r="D99" s="110">
        <v>0</v>
      </c>
      <c r="E99" s="110">
        <v>84745</v>
      </c>
      <c r="F99" s="110">
        <v>0</v>
      </c>
      <c r="G99" s="110">
        <v>0</v>
      </c>
      <c r="H99" s="110">
        <v>0</v>
      </c>
      <c r="I99" s="110">
        <v>0</v>
      </c>
      <c r="J99" s="110">
        <v>0</v>
      </c>
      <c r="K99" s="110">
        <v>0</v>
      </c>
      <c r="L99" s="110">
        <v>0</v>
      </c>
      <c r="M99" s="110" t="s">
        <v>447</v>
      </c>
      <c r="N99" s="110" t="s">
        <v>447</v>
      </c>
      <c r="O99" s="110">
        <v>8867</v>
      </c>
      <c r="P99" s="110">
        <v>77</v>
      </c>
    </row>
    <row r="100" spans="1:16" s="260" customFormat="1" x14ac:dyDescent="0.3">
      <c r="A100" s="327" t="s">
        <v>646</v>
      </c>
      <c r="B100" s="110">
        <v>0</v>
      </c>
      <c r="C100" s="110">
        <v>0</v>
      </c>
      <c r="D100" s="110">
        <v>0</v>
      </c>
      <c r="E100" s="110">
        <v>61491</v>
      </c>
      <c r="F100" s="110">
        <v>0</v>
      </c>
      <c r="G100" s="110">
        <v>0</v>
      </c>
      <c r="H100" s="110">
        <v>0</v>
      </c>
      <c r="I100" s="110">
        <v>0</v>
      </c>
      <c r="J100" s="110">
        <v>0</v>
      </c>
      <c r="K100" s="110">
        <v>0</v>
      </c>
      <c r="L100" s="110">
        <v>0</v>
      </c>
      <c r="M100" s="110" t="s">
        <v>447</v>
      </c>
      <c r="N100" s="110" t="s">
        <v>447</v>
      </c>
      <c r="O100" s="110">
        <v>12091</v>
      </c>
      <c r="P100" s="110">
        <v>62</v>
      </c>
    </row>
    <row r="101" spans="1:16" s="260" customFormat="1" x14ac:dyDescent="0.3">
      <c r="A101" s="327" t="s">
        <v>454</v>
      </c>
      <c r="B101" s="110">
        <v>0</v>
      </c>
      <c r="C101" s="110">
        <v>0</v>
      </c>
      <c r="D101" s="110">
        <v>0</v>
      </c>
      <c r="E101" s="110">
        <v>0</v>
      </c>
      <c r="F101" s="110">
        <v>0</v>
      </c>
      <c r="G101" s="110">
        <v>0</v>
      </c>
      <c r="H101" s="110">
        <v>718060</v>
      </c>
      <c r="I101" s="110">
        <v>0</v>
      </c>
      <c r="J101" s="110">
        <v>0</v>
      </c>
      <c r="K101" s="110">
        <v>0</v>
      </c>
      <c r="L101" s="110">
        <v>0</v>
      </c>
      <c r="M101" s="110" t="s">
        <v>447</v>
      </c>
      <c r="N101" s="110" t="s">
        <v>447</v>
      </c>
      <c r="O101" s="110">
        <v>9074</v>
      </c>
      <c r="P101" s="110">
        <v>3674</v>
      </c>
    </row>
    <row r="102" spans="1:16" s="260" customFormat="1" x14ac:dyDescent="0.3">
      <c r="A102" s="327" t="s">
        <v>864</v>
      </c>
      <c r="B102" s="110">
        <v>0</v>
      </c>
      <c r="C102" s="110">
        <v>0</v>
      </c>
      <c r="D102" s="110">
        <v>0</v>
      </c>
      <c r="E102" s="110">
        <v>0</v>
      </c>
      <c r="F102" s="110">
        <v>0</v>
      </c>
      <c r="G102" s="110">
        <v>0</v>
      </c>
      <c r="H102" s="110">
        <v>2073020</v>
      </c>
      <c r="I102" s="110">
        <v>0</v>
      </c>
      <c r="J102" s="110">
        <v>0</v>
      </c>
      <c r="K102" s="110">
        <v>0</v>
      </c>
      <c r="L102" s="110">
        <v>0</v>
      </c>
      <c r="M102" s="110" t="s">
        <v>447</v>
      </c>
      <c r="N102" s="110" t="s">
        <v>447</v>
      </c>
      <c r="O102" s="110">
        <v>12072</v>
      </c>
      <c r="P102" s="110">
        <v>12086</v>
      </c>
    </row>
    <row r="103" spans="1:16" s="260" customFormat="1" x14ac:dyDescent="0.3">
      <c r="A103" s="327" t="s">
        <v>456</v>
      </c>
      <c r="B103" s="110">
        <v>0</v>
      </c>
      <c r="C103" s="110">
        <v>0</v>
      </c>
      <c r="D103" s="110">
        <v>0</v>
      </c>
      <c r="E103" s="110">
        <v>1655456</v>
      </c>
      <c r="F103" s="110">
        <v>0</v>
      </c>
      <c r="G103" s="110">
        <v>0</v>
      </c>
      <c r="H103" s="110">
        <v>0</v>
      </c>
      <c r="I103" s="110">
        <v>0</v>
      </c>
      <c r="J103" s="110">
        <v>0</v>
      </c>
      <c r="K103" s="110">
        <v>0</v>
      </c>
      <c r="L103" s="110">
        <v>0</v>
      </c>
      <c r="M103" s="110" t="s">
        <v>447</v>
      </c>
      <c r="N103" s="110" t="s">
        <v>447</v>
      </c>
      <c r="O103" s="110">
        <v>17631</v>
      </c>
      <c r="P103" s="110">
        <v>3789</v>
      </c>
    </row>
    <row r="104" spans="1:16" s="260" customFormat="1" x14ac:dyDescent="0.3">
      <c r="A104" s="327" t="s">
        <v>875</v>
      </c>
      <c r="B104" s="110">
        <v>0</v>
      </c>
      <c r="C104" s="110">
        <v>0</v>
      </c>
      <c r="D104" s="110">
        <v>0</v>
      </c>
      <c r="E104" s="110">
        <v>1802932</v>
      </c>
      <c r="F104" s="110">
        <v>0</v>
      </c>
      <c r="G104" s="110">
        <v>0</v>
      </c>
      <c r="H104" s="110">
        <v>0</v>
      </c>
      <c r="I104" s="110">
        <v>0</v>
      </c>
      <c r="J104" s="110">
        <v>0</v>
      </c>
      <c r="K104" s="110">
        <v>0</v>
      </c>
      <c r="L104" s="110">
        <v>0</v>
      </c>
      <c r="M104" s="110" t="s">
        <v>447</v>
      </c>
      <c r="N104" s="110" t="s">
        <v>447</v>
      </c>
      <c r="O104" s="110">
        <v>1861</v>
      </c>
      <c r="P104" s="110">
        <v>5657</v>
      </c>
    </row>
    <row r="105" spans="1:16" s="260" customFormat="1" x14ac:dyDescent="0.3">
      <c r="A105" s="327" t="s">
        <v>457</v>
      </c>
      <c r="B105" s="110">
        <v>12469687</v>
      </c>
      <c r="C105" s="110">
        <v>0</v>
      </c>
      <c r="D105" s="110">
        <v>0</v>
      </c>
      <c r="E105" s="110">
        <v>0</v>
      </c>
      <c r="F105" s="110">
        <v>0</v>
      </c>
      <c r="G105" s="110">
        <v>0</v>
      </c>
      <c r="H105" s="110">
        <v>0</v>
      </c>
      <c r="I105" s="110">
        <v>0</v>
      </c>
      <c r="J105" s="110">
        <v>0</v>
      </c>
      <c r="K105" s="110">
        <v>0</v>
      </c>
      <c r="L105" s="110">
        <v>0</v>
      </c>
      <c r="M105" s="110" t="s">
        <v>447</v>
      </c>
      <c r="N105" s="110" t="s">
        <v>447</v>
      </c>
      <c r="O105" s="110">
        <v>153899</v>
      </c>
      <c r="P105" s="110">
        <v>11158</v>
      </c>
    </row>
    <row r="106" spans="1:16" s="260" customFormat="1" x14ac:dyDescent="0.3">
      <c r="A106" s="327" t="s">
        <v>458</v>
      </c>
      <c r="B106" s="110">
        <v>2571084</v>
      </c>
      <c r="C106" s="110">
        <v>0</v>
      </c>
      <c r="D106" s="110">
        <v>0</v>
      </c>
      <c r="E106" s="110">
        <v>0</v>
      </c>
      <c r="F106" s="110">
        <v>0</v>
      </c>
      <c r="G106" s="110">
        <v>0</v>
      </c>
      <c r="H106" s="110">
        <v>0</v>
      </c>
      <c r="I106" s="110">
        <v>0</v>
      </c>
      <c r="J106" s="110">
        <v>0</v>
      </c>
      <c r="K106" s="110">
        <v>0</v>
      </c>
      <c r="L106" s="110">
        <v>0</v>
      </c>
      <c r="M106" s="110" t="s">
        <v>447</v>
      </c>
      <c r="N106" s="110" t="s">
        <v>447</v>
      </c>
      <c r="O106" s="110">
        <v>22008</v>
      </c>
      <c r="P106" s="110">
        <v>3387</v>
      </c>
    </row>
    <row r="107" spans="1:16" s="260" customFormat="1" x14ac:dyDescent="0.3">
      <c r="A107" s="327" t="s">
        <v>876</v>
      </c>
      <c r="B107" s="110">
        <v>2531385</v>
      </c>
      <c r="C107" s="110">
        <v>0</v>
      </c>
      <c r="D107" s="110">
        <v>0</v>
      </c>
      <c r="E107" s="110">
        <v>0</v>
      </c>
      <c r="F107" s="110">
        <v>0</v>
      </c>
      <c r="G107" s="110">
        <v>0</v>
      </c>
      <c r="H107" s="110">
        <v>0</v>
      </c>
      <c r="I107" s="110">
        <v>0</v>
      </c>
      <c r="J107" s="110">
        <v>0</v>
      </c>
      <c r="K107" s="110">
        <v>0</v>
      </c>
      <c r="L107" s="110">
        <v>0</v>
      </c>
      <c r="M107" s="110" t="s">
        <v>447</v>
      </c>
      <c r="N107" s="110" t="s">
        <v>447</v>
      </c>
      <c r="O107" s="110">
        <v>913</v>
      </c>
      <c r="P107" s="110">
        <v>2207</v>
      </c>
    </row>
    <row r="108" spans="1:16" s="260" customFormat="1" x14ac:dyDescent="0.3">
      <c r="A108" s="327" t="s">
        <v>647</v>
      </c>
      <c r="B108" s="110">
        <v>140894</v>
      </c>
      <c r="C108" s="110">
        <v>0</v>
      </c>
      <c r="D108" s="110">
        <v>0</v>
      </c>
      <c r="E108" s="110">
        <v>0</v>
      </c>
      <c r="F108" s="110">
        <v>0</v>
      </c>
      <c r="G108" s="110">
        <v>0</v>
      </c>
      <c r="H108" s="110">
        <v>0</v>
      </c>
      <c r="I108" s="110">
        <v>0</v>
      </c>
      <c r="J108" s="110">
        <v>0</v>
      </c>
      <c r="K108" s="110">
        <v>0</v>
      </c>
      <c r="L108" s="110">
        <v>0</v>
      </c>
      <c r="M108" s="110" t="s">
        <v>447</v>
      </c>
      <c r="N108" s="110" t="s">
        <v>447</v>
      </c>
      <c r="O108" s="110">
        <v>0</v>
      </c>
      <c r="P108" s="110">
        <v>35</v>
      </c>
    </row>
    <row r="109" spans="1:16" s="260" customFormat="1" x14ac:dyDescent="0.3">
      <c r="A109" s="327" t="s">
        <v>747</v>
      </c>
      <c r="B109" s="110" t="s">
        <v>447</v>
      </c>
      <c r="C109" s="110" t="s">
        <v>447</v>
      </c>
      <c r="D109" s="110" t="s">
        <v>447</v>
      </c>
      <c r="E109" s="110" t="s">
        <v>447</v>
      </c>
      <c r="F109" s="110" t="s">
        <v>447</v>
      </c>
      <c r="G109" s="110" t="s">
        <v>447</v>
      </c>
      <c r="H109" s="110" t="s">
        <v>447</v>
      </c>
      <c r="I109" s="110" t="s">
        <v>447</v>
      </c>
      <c r="J109" s="110" t="s">
        <v>447</v>
      </c>
      <c r="K109" s="110" t="s">
        <v>447</v>
      </c>
      <c r="L109" s="110" t="s">
        <v>447</v>
      </c>
      <c r="M109" s="110" t="s">
        <v>447</v>
      </c>
      <c r="N109" s="110">
        <v>171743</v>
      </c>
      <c r="O109" s="110">
        <v>15047</v>
      </c>
      <c r="P109" s="110">
        <v>0</v>
      </c>
    </row>
    <row r="110" spans="1:16" s="260" customFormat="1" x14ac:dyDescent="0.3">
      <c r="A110" s="327" t="s">
        <v>649</v>
      </c>
      <c r="B110" s="110">
        <v>0</v>
      </c>
      <c r="C110" s="110">
        <v>1500000</v>
      </c>
      <c r="D110" s="110">
        <v>0</v>
      </c>
      <c r="E110" s="110">
        <v>0</v>
      </c>
      <c r="F110" s="110">
        <v>0</v>
      </c>
      <c r="G110" s="110">
        <v>0</v>
      </c>
      <c r="H110" s="110">
        <v>0</v>
      </c>
      <c r="I110" s="110">
        <v>0</v>
      </c>
      <c r="J110" s="110">
        <v>0</v>
      </c>
      <c r="K110" s="110">
        <v>0</v>
      </c>
      <c r="L110" s="110">
        <v>0</v>
      </c>
      <c r="M110" s="110" t="s">
        <v>447</v>
      </c>
      <c r="N110" s="110" t="s">
        <v>447</v>
      </c>
      <c r="O110" s="110">
        <v>0</v>
      </c>
      <c r="P110" s="110">
        <v>5425</v>
      </c>
    </row>
    <row r="111" spans="1:16" s="260" customFormat="1" x14ac:dyDescent="0.3">
      <c r="A111" s="327" t="s">
        <v>650</v>
      </c>
      <c r="B111" s="110">
        <v>0</v>
      </c>
      <c r="C111" s="110">
        <v>3000000</v>
      </c>
      <c r="D111" s="110">
        <v>0</v>
      </c>
      <c r="E111" s="110">
        <v>0</v>
      </c>
      <c r="F111" s="110">
        <v>0</v>
      </c>
      <c r="G111" s="110">
        <v>0</v>
      </c>
      <c r="H111" s="110">
        <v>0</v>
      </c>
      <c r="I111" s="110">
        <v>0</v>
      </c>
      <c r="J111" s="110">
        <v>0</v>
      </c>
      <c r="K111" s="110">
        <v>0</v>
      </c>
      <c r="L111" s="110">
        <v>0</v>
      </c>
      <c r="M111" s="110" t="s">
        <v>447</v>
      </c>
      <c r="N111" s="110" t="s">
        <v>447</v>
      </c>
      <c r="O111" s="110">
        <v>0</v>
      </c>
      <c r="P111" s="110">
        <v>70705</v>
      </c>
    </row>
    <row r="112" spans="1:16" s="260" customFormat="1" ht="21.6" x14ac:dyDescent="0.3">
      <c r="A112" s="327" t="s">
        <v>710</v>
      </c>
      <c r="B112" s="110">
        <v>0</v>
      </c>
      <c r="C112" s="110">
        <v>0</v>
      </c>
      <c r="D112" s="110">
        <v>0</v>
      </c>
      <c r="E112" s="110">
        <v>0</v>
      </c>
      <c r="F112" s="110">
        <v>0</v>
      </c>
      <c r="G112" s="110">
        <v>0</v>
      </c>
      <c r="H112" s="110">
        <v>626203</v>
      </c>
      <c r="I112" s="110">
        <v>0</v>
      </c>
      <c r="J112" s="110">
        <v>0</v>
      </c>
      <c r="K112" s="110">
        <v>0</v>
      </c>
      <c r="L112" s="110">
        <v>0</v>
      </c>
      <c r="M112" s="110" t="s">
        <v>447</v>
      </c>
      <c r="N112" s="110" t="s">
        <v>447</v>
      </c>
      <c r="O112" s="110">
        <v>4655</v>
      </c>
      <c r="P112" s="110">
        <v>9993</v>
      </c>
    </row>
    <row r="113" spans="1:16" s="260" customFormat="1" x14ac:dyDescent="0.3">
      <c r="A113" s="327" t="s">
        <v>713</v>
      </c>
      <c r="B113" s="110">
        <v>0</v>
      </c>
      <c r="C113" s="110">
        <v>0</v>
      </c>
      <c r="D113" s="110">
        <v>0</v>
      </c>
      <c r="E113" s="110">
        <v>0</v>
      </c>
      <c r="F113" s="110">
        <v>0</v>
      </c>
      <c r="G113" s="110">
        <v>0</v>
      </c>
      <c r="H113" s="110">
        <v>817508</v>
      </c>
      <c r="I113" s="110">
        <v>0</v>
      </c>
      <c r="J113" s="110">
        <v>0</v>
      </c>
      <c r="K113" s="110">
        <v>0</v>
      </c>
      <c r="L113" s="110">
        <v>0</v>
      </c>
      <c r="M113" s="110" t="s">
        <v>447</v>
      </c>
      <c r="N113" s="110" t="s">
        <v>447</v>
      </c>
      <c r="O113" s="110">
        <v>834</v>
      </c>
      <c r="P113" s="110">
        <v>455</v>
      </c>
    </row>
    <row r="114" spans="1:16" s="260" customFormat="1" x14ac:dyDescent="0.3">
      <c r="A114" s="327" t="s">
        <v>651</v>
      </c>
      <c r="B114" s="110">
        <v>0</v>
      </c>
      <c r="C114" s="110">
        <v>0</v>
      </c>
      <c r="D114" s="110">
        <v>0</v>
      </c>
      <c r="E114" s="110">
        <v>0</v>
      </c>
      <c r="F114" s="110">
        <v>0</v>
      </c>
      <c r="G114" s="110">
        <v>0</v>
      </c>
      <c r="H114" s="110">
        <v>368585</v>
      </c>
      <c r="I114" s="110">
        <v>0</v>
      </c>
      <c r="J114" s="110">
        <v>0</v>
      </c>
      <c r="K114" s="110">
        <v>0</v>
      </c>
      <c r="L114" s="110">
        <v>0</v>
      </c>
      <c r="M114" s="110" t="s">
        <v>447</v>
      </c>
      <c r="N114" s="110" t="s">
        <v>447</v>
      </c>
      <c r="O114" s="110">
        <v>1136</v>
      </c>
      <c r="P114" s="110">
        <v>311</v>
      </c>
    </row>
    <row r="115" spans="1:16" s="260" customFormat="1" x14ac:dyDescent="0.3">
      <c r="A115" s="327" t="s">
        <v>653</v>
      </c>
      <c r="B115" s="110">
        <v>0</v>
      </c>
      <c r="C115" s="110">
        <v>0</v>
      </c>
      <c r="D115" s="110">
        <v>0</v>
      </c>
      <c r="E115" s="110">
        <v>0</v>
      </c>
      <c r="F115" s="110">
        <v>0</v>
      </c>
      <c r="G115" s="110">
        <v>0</v>
      </c>
      <c r="H115" s="110">
        <v>220287</v>
      </c>
      <c r="I115" s="110">
        <v>0</v>
      </c>
      <c r="J115" s="110">
        <v>0</v>
      </c>
      <c r="K115" s="110">
        <v>0</v>
      </c>
      <c r="L115" s="110">
        <v>0</v>
      </c>
      <c r="M115" s="110" t="s">
        <v>447</v>
      </c>
      <c r="N115" s="110" t="s">
        <v>447</v>
      </c>
      <c r="O115" s="110">
        <v>739</v>
      </c>
      <c r="P115" s="110">
        <v>154</v>
      </c>
    </row>
    <row r="116" spans="1:16" s="260" customFormat="1" x14ac:dyDescent="0.3">
      <c r="A116" s="327" t="s">
        <v>505</v>
      </c>
      <c r="B116" s="110">
        <v>0</v>
      </c>
      <c r="C116" s="110">
        <v>0</v>
      </c>
      <c r="D116" s="110">
        <v>0</v>
      </c>
      <c r="E116" s="110">
        <v>5967</v>
      </c>
      <c r="F116" s="110">
        <v>0</v>
      </c>
      <c r="G116" s="110">
        <v>0</v>
      </c>
      <c r="H116" s="110">
        <v>0</v>
      </c>
      <c r="I116" s="110">
        <v>0</v>
      </c>
      <c r="J116" s="110">
        <v>0</v>
      </c>
      <c r="K116" s="110">
        <v>0</v>
      </c>
      <c r="L116" s="110">
        <v>0</v>
      </c>
      <c r="M116" s="110" t="s">
        <v>447</v>
      </c>
      <c r="N116" s="110" t="s">
        <v>447</v>
      </c>
      <c r="O116" s="110">
        <v>3834</v>
      </c>
      <c r="P116" s="110">
        <v>4</v>
      </c>
    </row>
    <row r="117" spans="1:16" s="260" customFormat="1" x14ac:dyDescent="0.3">
      <c r="A117" s="327" t="s">
        <v>459</v>
      </c>
      <c r="B117" s="110">
        <v>0</v>
      </c>
      <c r="C117" s="110">
        <v>0</v>
      </c>
      <c r="D117" s="110">
        <v>0</v>
      </c>
      <c r="E117" s="110">
        <v>57369</v>
      </c>
      <c r="F117" s="110">
        <v>0</v>
      </c>
      <c r="G117" s="110">
        <v>0</v>
      </c>
      <c r="H117" s="110">
        <v>0</v>
      </c>
      <c r="I117" s="110">
        <v>0</v>
      </c>
      <c r="J117" s="110">
        <v>0</v>
      </c>
      <c r="K117" s="110">
        <v>0</v>
      </c>
      <c r="L117" s="110">
        <v>0</v>
      </c>
      <c r="M117" s="110" t="s">
        <v>447</v>
      </c>
      <c r="N117" s="110" t="s">
        <v>447</v>
      </c>
      <c r="O117" s="110">
        <v>1574</v>
      </c>
      <c r="P117" s="110">
        <v>87</v>
      </c>
    </row>
    <row r="118" spans="1:16" s="260" customFormat="1" x14ac:dyDescent="0.3">
      <c r="A118" s="327" t="s">
        <v>460</v>
      </c>
      <c r="B118" s="110">
        <v>0</v>
      </c>
      <c r="C118" s="110">
        <v>0</v>
      </c>
      <c r="D118" s="110">
        <v>0</v>
      </c>
      <c r="E118" s="110">
        <v>78744</v>
      </c>
      <c r="F118" s="110">
        <v>0</v>
      </c>
      <c r="G118" s="110">
        <v>0</v>
      </c>
      <c r="H118" s="110">
        <v>0</v>
      </c>
      <c r="I118" s="110">
        <v>0</v>
      </c>
      <c r="J118" s="110">
        <v>0</v>
      </c>
      <c r="K118" s="110">
        <v>0</v>
      </c>
      <c r="L118" s="110">
        <v>0</v>
      </c>
      <c r="M118" s="110" t="s">
        <v>447</v>
      </c>
      <c r="N118" s="110" t="s">
        <v>447</v>
      </c>
      <c r="O118" s="110">
        <v>3827</v>
      </c>
      <c r="P118" s="110">
        <v>111</v>
      </c>
    </row>
    <row r="119" spans="1:16" s="260" customFormat="1" x14ac:dyDescent="0.3">
      <c r="A119" s="327" t="s">
        <v>461</v>
      </c>
      <c r="B119" s="110">
        <v>0</v>
      </c>
      <c r="C119" s="110">
        <v>0</v>
      </c>
      <c r="D119" s="110">
        <v>0</v>
      </c>
      <c r="E119" s="110">
        <v>217727</v>
      </c>
      <c r="F119" s="110">
        <v>0</v>
      </c>
      <c r="G119" s="110">
        <v>0</v>
      </c>
      <c r="H119" s="110">
        <v>0</v>
      </c>
      <c r="I119" s="110">
        <v>0</v>
      </c>
      <c r="J119" s="110">
        <v>0</v>
      </c>
      <c r="K119" s="110">
        <v>0</v>
      </c>
      <c r="L119" s="110">
        <v>0</v>
      </c>
      <c r="M119" s="110" t="s">
        <v>447</v>
      </c>
      <c r="N119" s="110" t="s">
        <v>447</v>
      </c>
      <c r="O119" s="110">
        <v>13574</v>
      </c>
      <c r="P119" s="110">
        <v>299</v>
      </c>
    </row>
    <row r="120" spans="1:16" s="260" customFormat="1" x14ac:dyDescent="0.3">
      <c r="A120" s="327" t="s">
        <v>462</v>
      </c>
      <c r="B120" s="110">
        <v>0</v>
      </c>
      <c r="C120" s="110">
        <v>0</v>
      </c>
      <c r="D120" s="110">
        <v>0</v>
      </c>
      <c r="E120" s="110">
        <v>161683</v>
      </c>
      <c r="F120" s="110">
        <v>0</v>
      </c>
      <c r="G120" s="110">
        <v>0</v>
      </c>
      <c r="H120" s="110">
        <v>0</v>
      </c>
      <c r="I120" s="110">
        <v>0</v>
      </c>
      <c r="J120" s="110">
        <v>0</v>
      </c>
      <c r="K120" s="110">
        <v>0</v>
      </c>
      <c r="L120" s="110">
        <v>0</v>
      </c>
      <c r="M120" s="110" t="s">
        <v>447</v>
      </c>
      <c r="N120" s="110" t="s">
        <v>447</v>
      </c>
      <c r="O120" s="110">
        <v>10190</v>
      </c>
      <c r="P120" s="110">
        <v>223</v>
      </c>
    </row>
    <row r="121" spans="1:16" s="260" customFormat="1" x14ac:dyDescent="0.3">
      <c r="A121" s="327" t="s">
        <v>463</v>
      </c>
      <c r="B121" s="110">
        <v>0</v>
      </c>
      <c r="C121" s="110">
        <v>0</v>
      </c>
      <c r="D121" s="110">
        <v>0</v>
      </c>
      <c r="E121" s="110">
        <v>0</v>
      </c>
      <c r="F121" s="110">
        <v>0</v>
      </c>
      <c r="G121" s="110">
        <v>0</v>
      </c>
      <c r="H121" s="110">
        <v>0</v>
      </c>
      <c r="I121" s="110">
        <v>301420</v>
      </c>
      <c r="J121" s="110">
        <v>0</v>
      </c>
      <c r="K121" s="110">
        <v>0</v>
      </c>
      <c r="L121" s="110">
        <v>0</v>
      </c>
      <c r="M121" s="110" t="s">
        <v>447</v>
      </c>
      <c r="N121" s="110" t="s">
        <v>447</v>
      </c>
      <c r="O121" s="110">
        <v>1729</v>
      </c>
      <c r="P121" s="110">
        <v>3</v>
      </c>
    </row>
    <row r="122" spans="1:16" s="260" customFormat="1" x14ac:dyDescent="0.3">
      <c r="A122" s="327" t="s">
        <v>464</v>
      </c>
      <c r="B122" s="110">
        <v>0</v>
      </c>
      <c r="C122" s="110">
        <v>0</v>
      </c>
      <c r="D122" s="110">
        <v>0</v>
      </c>
      <c r="E122" s="110">
        <v>568633</v>
      </c>
      <c r="F122" s="110">
        <v>0</v>
      </c>
      <c r="G122" s="110">
        <v>0</v>
      </c>
      <c r="H122" s="110">
        <v>0</v>
      </c>
      <c r="I122" s="110">
        <v>0</v>
      </c>
      <c r="J122" s="110">
        <v>0</v>
      </c>
      <c r="K122" s="110">
        <v>0</v>
      </c>
      <c r="L122" s="110">
        <v>0</v>
      </c>
      <c r="M122" s="110" t="s">
        <v>447</v>
      </c>
      <c r="N122" s="110" t="s">
        <v>447</v>
      </c>
      <c r="O122" s="110">
        <v>9957</v>
      </c>
      <c r="P122" s="110">
        <v>1399</v>
      </c>
    </row>
    <row r="123" spans="1:16" s="260" customFormat="1" x14ac:dyDescent="0.3">
      <c r="A123" s="327" t="s">
        <v>465</v>
      </c>
      <c r="B123" s="110">
        <v>0</v>
      </c>
      <c r="C123" s="110">
        <v>0</v>
      </c>
      <c r="D123" s="110">
        <v>0</v>
      </c>
      <c r="E123" s="110">
        <v>920688</v>
      </c>
      <c r="F123" s="110">
        <v>0</v>
      </c>
      <c r="G123" s="110">
        <v>0</v>
      </c>
      <c r="H123" s="110">
        <v>0</v>
      </c>
      <c r="I123" s="110">
        <v>0</v>
      </c>
      <c r="J123" s="110">
        <v>0</v>
      </c>
      <c r="K123" s="110">
        <v>0</v>
      </c>
      <c r="L123" s="110">
        <v>0</v>
      </c>
      <c r="M123" s="110" t="s">
        <v>447</v>
      </c>
      <c r="N123" s="110" t="s">
        <v>447</v>
      </c>
      <c r="O123" s="110">
        <v>6655</v>
      </c>
      <c r="P123" s="110">
        <v>2994</v>
      </c>
    </row>
    <row r="124" spans="1:16" s="260" customFormat="1" ht="21.6" x14ac:dyDescent="0.3">
      <c r="A124" s="327" t="s">
        <v>654</v>
      </c>
      <c r="B124" s="110">
        <v>0</v>
      </c>
      <c r="C124" s="110">
        <v>0</v>
      </c>
      <c r="D124" s="110">
        <v>0</v>
      </c>
      <c r="E124" s="110">
        <v>0</v>
      </c>
      <c r="F124" s="110">
        <v>0</v>
      </c>
      <c r="G124" s="110">
        <v>0</v>
      </c>
      <c r="H124" s="110">
        <v>0</v>
      </c>
      <c r="I124" s="110">
        <v>0</v>
      </c>
      <c r="J124" s="110">
        <v>0</v>
      </c>
      <c r="K124" s="110">
        <v>0</v>
      </c>
      <c r="L124" s="110">
        <v>16947088</v>
      </c>
      <c r="M124" s="110" t="s">
        <v>447</v>
      </c>
      <c r="N124" s="110" t="s">
        <v>447</v>
      </c>
      <c r="O124" s="110">
        <v>0</v>
      </c>
      <c r="P124" s="110">
        <v>0</v>
      </c>
    </row>
    <row r="125" spans="1:16" s="260" customFormat="1" x14ac:dyDescent="0.3">
      <c r="A125" s="327" t="s">
        <v>752</v>
      </c>
      <c r="B125" s="110" t="s">
        <v>447</v>
      </c>
      <c r="C125" s="110" t="s">
        <v>447</v>
      </c>
      <c r="D125" s="110" t="s">
        <v>447</v>
      </c>
      <c r="E125" s="110" t="s">
        <v>447</v>
      </c>
      <c r="F125" s="110" t="s">
        <v>447</v>
      </c>
      <c r="G125" s="110" t="s">
        <v>447</v>
      </c>
      <c r="H125" s="110" t="s">
        <v>447</v>
      </c>
      <c r="I125" s="110" t="s">
        <v>447</v>
      </c>
      <c r="J125" s="110" t="s">
        <v>447</v>
      </c>
      <c r="K125" s="110" t="s">
        <v>447</v>
      </c>
      <c r="L125" s="110" t="s">
        <v>447</v>
      </c>
      <c r="M125" s="110" t="s">
        <v>447</v>
      </c>
      <c r="N125" s="110">
        <v>0</v>
      </c>
      <c r="O125" s="110">
        <v>0</v>
      </c>
      <c r="P125" s="110">
        <v>0</v>
      </c>
    </row>
    <row r="126" spans="1:16" s="260" customFormat="1" x14ac:dyDescent="0.3">
      <c r="A126" s="327" t="s">
        <v>626</v>
      </c>
      <c r="B126" s="110">
        <v>0</v>
      </c>
      <c r="C126" s="110">
        <v>0</v>
      </c>
      <c r="D126" s="110">
        <v>0</v>
      </c>
      <c r="E126" s="110">
        <v>885574</v>
      </c>
      <c r="F126" s="110">
        <v>0</v>
      </c>
      <c r="G126" s="110">
        <v>0</v>
      </c>
      <c r="H126" s="110">
        <v>0</v>
      </c>
      <c r="I126" s="110">
        <v>0</v>
      </c>
      <c r="J126" s="110">
        <v>0</v>
      </c>
      <c r="K126" s="110">
        <v>0</v>
      </c>
      <c r="L126" s="110">
        <v>0</v>
      </c>
      <c r="M126" s="110" t="s">
        <v>447</v>
      </c>
      <c r="N126" s="110" t="s">
        <v>447</v>
      </c>
      <c r="O126" s="110">
        <v>14997</v>
      </c>
      <c r="P126" s="110">
        <v>1436</v>
      </c>
    </row>
    <row r="127" spans="1:16" s="260" customFormat="1" x14ac:dyDescent="0.3">
      <c r="A127" s="327" t="s">
        <v>712</v>
      </c>
      <c r="B127" s="110">
        <v>377055</v>
      </c>
      <c r="C127" s="110">
        <v>0</v>
      </c>
      <c r="D127" s="110">
        <v>0</v>
      </c>
      <c r="E127" s="110">
        <v>0</v>
      </c>
      <c r="F127" s="110">
        <v>0</v>
      </c>
      <c r="G127" s="110">
        <v>0</v>
      </c>
      <c r="H127" s="110">
        <v>0</v>
      </c>
      <c r="I127" s="110">
        <v>0</v>
      </c>
      <c r="J127" s="110">
        <v>0</v>
      </c>
      <c r="K127" s="110">
        <v>0</v>
      </c>
      <c r="L127" s="110">
        <v>0</v>
      </c>
      <c r="M127" s="110" t="s">
        <v>447</v>
      </c>
      <c r="N127" s="110" t="s">
        <v>447</v>
      </c>
      <c r="O127" s="110">
        <v>185</v>
      </c>
      <c r="P127" s="110">
        <v>529</v>
      </c>
    </row>
    <row r="128" spans="1:16" s="260" customFormat="1" ht="21.6" x14ac:dyDescent="0.3">
      <c r="A128" s="327" t="s">
        <v>627</v>
      </c>
      <c r="B128" s="110">
        <v>0</v>
      </c>
      <c r="C128" s="110">
        <v>0</v>
      </c>
      <c r="D128" s="110">
        <v>0</v>
      </c>
      <c r="E128" s="110">
        <v>0</v>
      </c>
      <c r="F128" s="110">
        <v>0</v>
      </c>
      <c r="G128" s="110">
        <v>0</v>
      </c>
      <c r="H128" s="110">
        <v>691964</v>
      </c>
      <c r="I128" s="110">
        <v>0</v>
      </c>
      <c r="J128" s="110">
        <v>0</v>
      </c>
      <c r="K128" s="110">
        <v>0</v>
      </c>
      <c r="L128" s="110">
        <v>0</v>
      </c>
      <c r="M128" s="110" t="s">
        <v>447</v>
      </c>
      <c r="N128" s="110" t="s">
        <v>447</v>
      </c>
      <c r="O128" s="110">
        <v>1595</v>
      </c>
      <c r="P128" s="110">
        <v>3018</v>
      </c>
    </row>
    <row r="129" spans="1:16" s="260" customFormat="1" ht="21.6" x14ac:dyDescent="0.3">
      <c r="A129" s="327" t="s">
        <v>628</v>
      </c>
      <c r="B129" s="110">
        <v>0</v>
      </c>
      <c r="C129" s="110">
        <v>0</v>
      </c>
      <c r="D129" s="110">
        <v>0</v>
      </c>
      <c r="E129" s="110">
        <v>0</v>
      </c>
      <c r="F129" s="110">
        <v>0</v>
      </c>
      <c r="G129" s="110">
        <v>0</v>
      </c>
      <c r="H129" s="110">
        <v>615660</v>
      </c>
      <c r="I129" s="110">
        <v>0</v>
      </c>
      <c r="J129" s="110">
        <v>0</v>
      </c>
      <c r="K129" s="110">
        <v>0</v>
      </c>
      <c r="L129" s="110">
        <v>0</v>
      </c>
      <c r="M129" s="110" t="s">
        <v>447</v>
      </c>
      <c r="N129" s="110" t="s">
        <v>447</v>
      </c>
      <c r="O129" s="110">
        <v>934</v>
      </c>
      <c r="P129" s="110">
        <v>3500</v>
      </c>
    </row>
    <row r="130" spans="1:16" s="260" customFormat="1" x14ac:dyDescent="0.3">
      <c r="A130" s="327" t="s">
        <v>629</v>
      </c>
      <c r="B130" s="110">
        <v>0</v>
      </c>
      <c r="C130" s="110">
        <v>0</v>
      </c>
      <c r="D130" s="110">
        <v>0</v>
      </c>
      <c r="E130" s="110">
        <v>0</v>
      </c>
      <c r="F130" s="110">
        <v>0</v>
      </c>
      <c r="G130" s="110">
        <v>0</v>
      </c>
      <c r="H130" s="110">
        <v>881073</v>
      </c>
      <c r="I130" s="110">
        <v>0</v>
      </c>
      <c r="J130" s="110">
        <v>0</v>
      </c>
      <c r="K130" s="110">
        <v>0</v>
      </c>
      <c r="L130" s="110">
        <v>0</v>
      </c>
      <c r="M130" s="110" t="s">
        <v>447</v>
      </c>
      <c r="N130" s="110" t="s">
        <v>447</v>
      </c>
      <c r="O130" s="110">
        <v>7672</v>
      </c>
      <c r="P130" s="110">
        <v>5468</v>
      </c>
    </row>
    <row r="131" spans="1:16" s="260" customFormat="1" x14ac:dyDescent="0.3">
      <c r="A131" s="327" t="s">
        <v>883</v>
      </c>
      <c r="B131" s="110">
        <v>412137</v>
      </c>
      <c r="C131" s="110">
        <v>0</v>
      </c>
      <c r="D131" s="110">
        <v>0</v>
      </c>
      <c r="E131" s="110">
        <v>0</v>
      </c>
      <c r="F131" s="110">
        <v>0</v>
      </c>
      <c r="G131" s="110">
        <v>0</v>
      </c>
      <c r="H131" s="110">
        <v>0</v>
      </c>
      <c r="I131" s="110">
        <v>0</v>
      </c>
      <c r="J131" s="110">
        <v>0</v>
      </c>
      <c r="K131" s="110">
        <v>0</v>
      </c>
      <c r="L131" s="110">
        <v>0</v>
      </c>
      <c r="M131" s="110" t="s">
        <v>447</v>
      </c>
      <c r="N131" s="110" t="s">
        <v>447</v>
      </c>
      <c r="O131" s="110">
        <v>0</v>
      </c>
      <c r="P131" s="110">
        <v>265</v>
      </c>
    </row>
    <row r="132" spans="1:16" s="260" customFormat="1" x14ac:dyDescent="0.3">
      <c r="A132" s="327" t="s">
        <v>630</v>
      </c>
      <c r="B132" s="110">
        <v>2338936</v>
      </c>
      <c r="C132" s="110">
        <v>0</v>
      </c>
      <c r="D132" s="110">
        <v>0</v>
      </c>
      <c r="E132" s="110">
        <v>0</v>
      </c>
      <c r="F132" s="110">
        <v>0</v>
      </c>
      <c r="G132" s="110">
        <v>0</v>
      </c>
      <c r="H132" s="110">
        <v>0</v>
      </c>
      <c r="I132" s="110">
        <v>0</v>
      </c>
      <c r="J132" s="110">
        <v>0</v>
      </c>
      <c r="K132" s="110">
        <v>0</v>
      </c>
      <c r="L132" s="110">
        <v>0</v>
      </c>
      <c r="M132" s="110" t="s">
        <v>447</v>
      </c>
      <c r="N132" s="110" t="s">
        <v>447</v>
      </c>
      <c r="O132" s="110">
        <v>33099</v>
      </c>
      <c r="P132" s="110">
        <v>1463</v>
      </c>
    </row>
    <row r="133" spans="1:16" s="260" customFormat="1" x14ac:dyDescent="0.3">
      <c r="A133" s="327" t="s">
        <v>631</v>
      </c>
      <c r="B133" s="110">
        <v>1052618</v>
      </c>
      <c r="C133" s="110">
        <v>0</v>
      </c>
      <c r="D133" s="110">
        <v>0</v>
      </c>
      <c r="E133" s="110">
        <v>0</v>
      </c>
      <c r="F133" s="110">
        <v>0</v>
      </c>
      <c r="G133" s="110">
        <v>0</v>
      </c>
      <c r="H133" s="110">
        <v>0</v>
      </c>
      <c r="I133" s="110">
        <v>0</v>
      </c>
      <c r="J133" s="110">
        <v>0</v>
      </c>
      <c r="K133" s="110">
        <v>0</v>
      </c>
      <c r="L133" s="110">
        <v>0</v>
      </c>
      <c r="M133" s="110" t="s">
        <v>447</v>
      </c>
      <c r="N133" s="110" t="s">
        <v>447</v>
      </c>
      <c r="O133" s="110">
        <v>24680</v>
      </c>
      <c r="P133" s="110">
        <v>716</v>
      </c>
    </row>
    <row r="134" spans="1:16" s="260" customFormat="1" x14ac:dyDescent="0.3">
      <c r="A134" s="327" t="s">
        <v>632</v>
      </c>
      <c r="B134" s="110">
        <v>473041</v>
      </c>
      <c r="C134" s="110">
        <v>0</v>
      </c>
      <c r="D134" s="110">
        <v>0</v>
      </c>
      <c r="E134" s="110">
        <v>0</v>
      </c>
      <c r="F134" s="110">
        <v>0</v>
      </c>
      <c r="G134" s="110">
        <v>0</v>
      </c>
      <c r="H134" s="110">
        <v>0</v>
      </c>
      <c r="I134" s="110">
        <v>0</v>
      </c>
      <c r="J134" s="110">
        <v>0</v>
      </c>
      <c r="K134" s="110">
        <v>0</v>
      </c>
      <c r="L134" s="110">
        <v>0</v>
      </c>
      <c r="M134" s="110" t="s">
        <v>447</v>
      </c>
      <c r="N134" s="110" t="s">
        <v>447</v>
      </c>
      <c r="O134" s="110">
        <v>1512</v>
      </c>
      <c r="P134" s="110">
        <v>518</v>
      </c>
    </row>
    <row r="135" spans="1:16" s="260" customFormat="1" x14ac:dyDescent="0.3">
      <c r="A135" s="327" t="s">
        <v>601</v>
      </c>
      <c r="B135" s="110">
        <v>0</v>
      </c>
      <c r="C135" s="110">
        <v>0</v>
      </c>
      <c r="D135" s="110">
        <v>0</v>
      </c>
      <c r="E135" s="110">
        <v>121697</v>
      </c>
      <c r="F135" s="110">
        <v>0</v>
      </c>
      <c r="G135" s="110">
        <v>0</v>
      </c>
      <c r="H135" s="110">
        <v>0</v>
      </c>
      <c r="I135" s="110">
        <v>0</v>
      </c>
      <c r="J135" s="110">
        <v>0</v>
      </c>
      <c r="K135" s="110">
        <v>0</v>
      </c>
      <c r="L135" s="110">
        <v>0</v>
      </c>
      <c r="M135" s="110" t="s">
        <v>447</v>
      </c>
      <c r="N135" s="110" t="s">
        <v>447</v>
      </c>
      <c r="O135" s="110">
        <v>4305</v>
      </c>
      <c r="P135" s="110">
        <v>43</v>
      </c>
    </row>
    <row r="136" spans="1:16" s="260" customFormat="1" ht="21.6" x14ac:dyDescent="0.3">
      <c r="A136" s="327" t="s">
        <v>599</v>
      </c>
      <c r="B136" s="110">
        <v>0</v>
      </c>
      <c r="C136" s="110">
        <v>1200000</v>
      </c>
      <c r="D136" s="110">
        <v>0</v>
      </c>
      <c r="E136" s="110">
        <v>0</v>
      </c>
      <c r="F136" s="110">
        <v>0</v>
      </c>
      <c r="G136" s="110">
        <v>0</v>
      </c>
      <c r="H136" s="110">
        <v>0</v>
      </c>
      <c r="I136" s="110">
        <v>0</v>
      </c>
      <c r="J136" s="110">
        <v>0</v>
      </c>
      <c r="K136" s="110">
        <v>0</v>
      </c>
      <c r="L136" s="110">
        <v>0</v>
      </c>
      <c r="M136" s="110" t="s">
        <v>447</v>
      </c>
      <c r="N136" s="110" t="s">
        <v>447</v>
      </c>
      <c r="O136" s="110">
        <v>0</v>
      </c>
      <c r="P136" s="110">
        <v>27689</v>
      </c>
    </row>
    <row r="137" spans="1:16" s="260" customFormat="1" x14ac:dyDescent="0.3">
      <c r="A137" s="327" t="s">
        <v>602</v>
      </c>
      <c r="B137" s="110">
        <v>0</v>
      </c>
      <c r="C137" s="110">
        <v>0</v>
      </c>
      <c r="D137" s="110">
        <v>0</v>
      </c>
      <c r="E137" s="110">
        <v>197729</v>
      </c>
      <c r="F137" s="110">
        <v>0</v>
      </c>
      <c r="G137" s="110">
        <v>0</v>
      </c>
      <c r="H137" s="110">
        <v>0</v>
      </c>
      <c r="I137" s="110">
        <v>0</v>
      </c>
      <c r="J137" s="110">
        <v>0</v>
      </c>
      <c r="K137" s="110">
        <v>0</v>
      </c>
      <c r="L137" s="110">
        <v>0</v>
      </c>
      <c r="M137" s="110" t="s">
        <v>447</v>
      </c>
      <c r="N137" s="110" t="s">
        <v>447</v>
      </c>
      <c r="O137" s="110">
        <v>7015</v>
      </c>
      <c r="P137" s="110">
        <v>183</v>
      </c>
    </row>
    <row r="138" spans="1:16" s="260" customFormat="1" x14ac:dyDescent="0.3">
      <c r="A138" s="327" t="s">
        <v>603</v>
      </c>
      <c r="B138" s="110">
        <v>380006</v>
      </c>
      <c r="C138" s="110">
        <v>0</v>
      </c>
      <c r="D138" s="110">
        <v>0</v>
      </c>
      <c r="E138" s="110">
        <v>0</v>
      </c>
      <c r="F138" s="110">
        <v>0</v>
      </c>
      <c r="G138" s="110">
        <v>0</v>
      </c>
      <c r="H138" s="110">
        <v>0</v>
      </c>
      <c r="I138" s="110">
        <v>0</v>
      </c>
      <c r="J138" s="110">
        <v>0</v>
      </c>
      <c r="K138" s="110">
        <v>0</v>
      </c>
      <c r="L138" s="110">
        <v>0</v>
      </c>
      <c r="M138" s="110" t="s">
        <v>447</v>
      </c>
      <c r="N138" s="110" t="s">
        <v>447</v>
      </c>
      <c r="O138" s="110">
        <v>548</v>
      </c>
      <c r="P138" s="110">
        <v>498</v>
      </c>
    </row>
    <row r="139" spans="1:16" s="260" customFormat="1" x14ac:dyDescent="0.3">
      <c r="A139" s="327" t="s">
        <v>604</v>
      </c>
      <c r="B139" s="110">
        <v>2273107</v>
      </c>
      <c r="C139" s="110">
        <v>0</v>
      </c>
      <c r="D139" s="110">
        <v>0</v>
      </c>
      <c r="E139" s="110">
        <v>0</v>
      </c>
      <c r="F139" s="110">
        <v>0</v>
      </c>
      <c r="G139" s="110">
        <v>0</v>
      </c>
      <c r="H139" s="110">
        <v>0</v>
      </c>
      <c r="I139" s="110">
        <v>0</v>
      </c>
      <c r="J139" s="110">
        <v>0</v>
      </c>
      <c r="K139" s="110">
        <v>0</v>
      </c>
      <c r="L139" s="110">
        <v>0</v>
      </c>
      <c r="M139" s="110" t="s">
        <v>447</v>
      </c>
      <c r="N139" s="110" t="s">
        <v>447</v>
      </c>
      <c r="O139" s="110">
        <v>29478</v>
      </c>
      <c r="P139" s="110">
        <v>594</v>
      </c>
    </row>
    <row r="140" spans="1:16" s="260" customFormat="1" x14ac:dyDescent="0.3">
      <c r="A140" s="327" t="s">
        <v>605</v>
      </c>
      <c r="B140" s="110">
        <v>4980957</v>
      </c>
      <c r="C140" s="110">
        <v>0</v>
      </c>
      <c r="D140" s="110">
        <v>0</v>
      </c>
      <c r="E140" s="110">
        <v>0</v>
      </c>
      <c r="F140" s="110">
        <v>0</v>
      </c>
      <c r="G140" s="110">
        <v>0</v>
      </c>
      <c r="H140" s="110">
        <v>0</v>
      </c>
      <c r="I140" s="110">
        <v>0</v>
      </c>
      <c r="J140" s="110">
        <v>0</v>
      </c>
      <c r="K140" s="110">
        <v>0</v>
      </c>
      <c r="L140" s="110">
        <v>0</v>
      </c>
      <c r="M140" s="110" t="s">
        <v>447</v>
      </c>
      <c r="N140" s="110" t="s">
        <v>447</v>
      </c>
      <c r="O140" s="110">
        <v>78152</v>
      </c>
      <c r="P140" s="110">
        <v>3128</v>
      </c>
    </row>
    <row r="141" spans="1:16" s="260" customFormat="1" x14ac:dyDescent="0.3">
      <c r="A141" s="327" t="s">
        <v>714</v>
      </c>
      <c r="B141" s="110" t="s">
        <v>447</v>
      </c>
      <c r="C141" s="110" t="s">
        <v>447</v>
      </c>
      <c r="D141" s="110" t="s">
        <v>447</v>
      </c>
      <c r="E141" s="110" t="s">
        <v>447</v>
      </c>
      <c r="F141" s="110" t="s">
        <v>447</v>
      </c>
      <c r="G141" s="110" t="s">
        <v>447</v>
      </c>
      <c r="H141" s="110" t="s">
        <v>447</v>
      </c>
      <c r="I141" s="110" t="s">
        <v>447</v>
      </c>
      <c r="J141" s="110" t="s">
        <v>447</v>
      </c>
      <c r="K141" s="110" t="s">
        <v>447</v>
      </c>
      <c r="L141" s="110" t="s">
        <v>447</v>
      </c>
      <c r="M141" s="110">
        <v>934180</v>
      </c>
      <c r="N141" s="110" t="s">
        <v>447</v>
      </c>
      <c r="O141" s="110">
        <v>1214</v>
      </c>
      <c r="P141" s="110">
        <v>0</v>
      </c>
    </row>
    <row r="142" spans="1:16" s="260" customFormat="1" x14ac:dyDescent="0.3">
      <c r="A142" s="327" t="s">
        <v>606</v>
      </c>
      <c r="B142" s="110">
        <v>0</v>
      </c>
      <c r="C142" s="110">
        <v>0</v>
      </c>
      <c r="D142" s="110">
        <v>0</v>
      </c>
      <c r="E142" s="110">
        <v>0</v>
      </c>
      <c r="F142" s="110">
        <v>0</v>
      </c>
      <c r="G142" s="110">
        <v>0</v>
      </c>
      <c r="H142" s="110">
        <v>730710</v>
      </c>
      <c r="I142" s="110">
        <v>0</v>
      </c>
      <c r="J142" s="110">
        <v>0</v>
      </c>
      <c r="K142" s="110">
        <v>0</v>
      </c>
      <c r="L142" s="110">
        <v>0</v>
      </c>
      <c r="M142" s="110" t="s">
        <v>447</v>
      </c>
      <c r="N142" s="110" t="s">
        <v>447</v>
      </c>
      <c r="O142" s="110">
        <v>1744</v>
      </c>
      <c r="P142" s="110">
        <v>3276</v>
      </c>
    </row>
    <row r="143" spans="1:16" s="260" customFormat="1" x14ac:dyDescent="0.3">
      <c r="A143" s="327" t="s">
        <v>607</v>
      </c>
      <c r="B143" s="110">
        <v>0</v>
      </c>
      <c r="C143" s="110">
        <v>0</v>
      </c>
      <c r="D143" s="110">
        <v>0</v>
      </c>
      <c r="E143" s="110">
        <v>74886</v>
      </c>
      <c r="F143" s="110">
        <v>0</v>
      </c>
      <c r="G143" s="110">
        <v>0</v>
      </c>
      <c r="H143" s="110">
        <v>0</v>
      </c>
      <c r="I143" s="110">
        <v>0</v>
      </c>
      <c r="J143" s="110">
        <v>0</v>
      </c>
      <c r="K143" s="110">
        <v>0</v>
      </c>
      <c r="L143" s="110">
        <v>0</v>
      </c>
      <c r="M143" s="110" t="s">
        <v>447</v>
      </c>
      <c r="N143" s="110" t="s">
        <v>447</v>
      </c>
      <c r="O143" s="110">
        <v>5513</v>
      </c>
      <c r="P143" s="110">
        <v>27</v>
      </c>
    </row>
    <row r="144" spans="1:16" s="260" customFormat="1" x14ac:dyDescent="0.3">
      <c r="A144" s="327" t="s">
        <v>608</v>
      </c>
      <c r="B144" s="110">
        <v>0</v>
      </c>
      <c r="C144" s="110">
        <v>0</v>
      </c>
      <c r="D144" s="110">
        <v>0</v>
      </c>
      <c r="E144" s="110">
        <v>0</v>
      </c>
      <c r="F144" s="110">
        <v>0</v>
      </c>
      <c r="G144" s="110">
        <v>0</v>
      </c>
      <c r="H144" s="110">
        <v>29770</v>
      </c>
      <c r="I144" s="110">
        <v>0</v>
      </c>
      <c r="J144" s="110">
        <v>0</v>
      </c>
      <c r="K144" s="110">
        <v>0</v>
      </c>
      <c r="L144" s="110">
        <v>0</v>
      </c>
      <c r="M144" s="110" t="s">
        <v>447</v>
      </c>
      <c r="N144" s="110" t="s">
        <v>447</v>
      </c>
      <c r="O144" s="110">
        <v>66</v>
      </c>
      <c r="P144" s="110">
        <v>4</v>
      </c>
    </row>
    <row r="145" spans="1:16" s="260" customFormat="1" x14ac:dyDescent="0.3">
      <c r="A145" s="327" t="s">
        <v>609</v>
      </c>
      <c r="B145" s="110">
        <v>564899</v>
      </c>
      <c r="C145" s="110">
        <v>0</v>
      </c>
      <c r="D145" s="110">
        <v>0</v>
      </c>
      <c r="E145" s="110">
        <v>0</v>
      </c>
      <c r="F145" s="110">
        <v>0</v>
      </c>
      <c r="G145" s="110">
        <v>0</v>
      </c>
      <c r="H145" s="110">
        <v>0</v>
      </c>
      <c r="I145" s="110">
        <v>0</v>
      </c>
      <c r="J145" s="110">
        <v>0</v>
      </c>
      <c r="K145" s="110">
        <v>0</v>
      </c>
      <c r="L145" s="110">
        <v>0</v>
      </c>
      <c r="M145" s="110" t="s">
        <v>447</v>
      </c>
      <c r="N145" s="110" t="s">
        <v>447</v>
      </c>
      <c r="O145" s="110">
        <v>8370</v>
      </c>
      <c r="P145" s="110">
        <v>184</v>
      </c>
    </row>
    <row r="146" spans="1:16" s="260" customFormat="1" x14ac:dyDescent="0.3">
      <c r="A146" s="327" t="s">
        <v>610</v>
      </c>
      <c r="B146" s="110">
        <v>983400</v>
      </c>
      <c r="C146" s="110">
        <v>0</v>
      </c>
      <c r="D146" s="110">
        <v>0</v>
      </c>
      <c r="E146" s="110">
        <v>0</v>
      </c>
      <c r="F146" s="110">
        <v>0</v>
      </c>
      <c r="G146" s="110">
        <v>0</v>
      </c>
      <c r="H146" s="110">
        <v>0</v>
      </c>
      <c r="I146" s="110">
        <v>0</v>
      </c>
      <c r="J146" s="110">
        <v>0</v>
      </c>
      <c r="K146" s="110">
        <v>0</v>
      </c>
      <c r="L146" s="110">
        <v>0</v>
      </c>
      <c r="M146" s="110" t="s">
        <v>447</v>
      </c>
      <c r="N146" s="110" t="s">
        <v>447</v>
      </c>
      <c r="O146" s="110">
        <v>19890</v>
      </c>
      <c r="P146" s="110">
        <v>335</v>
      </c>
    </row>
    <row r="147" spans="1:16" s="260" customFormat="1" x14ac:dyDescent="0.3">
      <c r="A147" s="327" t="s">
        <v>611</v>
      </c>
      <c r="B147" s="110">
        <v>1069055</v>
      </c>
      <c r="C147" s="110">
        <v>0</v>
      </c>
      <c r="D147" s="110">
        <v>0</v>
      </c>
      <c r="E147" s="110">
        <v>0</v>
      </c>
      <c r="F147" s="110">
        <v>0</v>
      </c>
      <c r="G147" s="110">
        <v>0</v>
      </c>
      <c r="H147" s="110">
        <v>0</v>
      </c>
      <c r="I147" s="110">
        <v>0</v>
      </c>
      <c r="J147" s="110">
        <v>0</v>
      </c>
      <c r="K147" s="110">
        <v>0</v>
      </c>
      <c r="L147" s="110">
        <v>0</v>
      </c>
      <c r="M147" s="110" t="s">
        <v>447</v>
      </c>
      <c r="N147" s="110" t="s">
        <v>447</v>
      </c>
      <c r="O147" s="110">
        <v>15681</v>
      </c>
      <c r="P147" s="110">
        <v>270</v>
      </c>
    </row>
    <row r="148" spans="1:16" s="260" customFormat="1" x14ac:dyDescent="0.3">
      <c r="A148" s="327" t="s">
        <v>612</v>
      </c>
      <c r="B148" s="110">
        <v>467742</v>
      </c>
      <c r="C148" s="110">
        <v>0</v>
      </c>
      <c r="D148" s="110">
        <v>0</v>
      </c>
      <c r="E148" s="110">
        <v>0</v>
      </c>
      <c r="F148" s="110">
        <v>0</v>
      </c>
      <c r="G148" s="110">
        <v>0</v>
      </c>
      <c r="H148" s="110">
        <v>0</v>
      </c>
      <c r="I148" s="110">
        <v>0</v>
      </c>
      <c r="J148" s="110">
        <v>0</v>
      </c>
      <c r="K148" s="110">
        <v>0</v>
      </c>
      <c r="L148" s="110">
        <v>0</v>
      </c>
      <c r="M148" s="110" t="s">
        <v>447</v>
      </c>
      <c r="N148" s="110" t="s">
        <v>447</v>
      </c>
      <c r="O148" s="110">
        <v>8114</v>
      </c>
      <c r="P148" s="110">
        <v>158</v>
      </c>
    </row>
    <row r="149" spans="1:16" s="260" customFormat="1" x14ac:dyDescent="0.3">
      <c r="A149" s="327" t="s">
        <v>613</v>
      </c>
      <c r="B149" s="110">
        <v>481795</v>
      </c>
      <c r="C149" s="110">
        <v>0</v>
      </c>
      <c r="D149" s="110">
        <v>0</v>
      </c>
      <c r="E149" s="110">
        <v>0</v>
      </c>
      <c r="F149" s="110">
        <v>0</v>
      </c>
      <c r="G149" s="110">
        <v>0</v>
      </c>
      <c r="H149" s="110">
        <v>0</v>
      </c>
      <c r="I149" s="110">
        <v>0</v>
      </c>
      <c r="J149" s="110">
        <v>0</v>
      </c>
      <c r="K149" s="110">
        <v>0</v>
      </c>
      <c r="L149" s="110">
        <v>0</v>
      </c>
      <c r="M149" s="110" t="s">
        <v>447</v>
      </c>
      <c r="N149" s="110" t="s">
        <v>447</v>
      </c>
      <c r="O149" s="110">
        <v>5337</v>
      </c>
      <c r="P149" s="110">
        <v>206</v>
      </c>
    </row>
    <row r="150" spans="1:16" s="260" customFormat="1" x14ac:dyDescent="0.3">
      <c r="A150" s="327" t="s">
        <v>614</v>
      </c>
      <c r="B150" s="110">
        <v>160592</v>
      </c>
      <c r="C150" s="110">
        <v>0</v>
      </c>
      <c r="D150" s="110">
        <v>0</v>
      </c>
      <c r="E150" s="110">
        <v>0</v>
      </c>
      <c r="F150" s="110">
        <v>0</v>
      </c>
      <c r="G150" s="110">
        <v>0</v>
      </c>
      <c r="H150" s="110">
        <v>6110</v>
      </c>
      <c r="I150" s="110">
        <v>0</v>
      </c>
      <c r="J150" s="110">
        <v>0</v>
      </c>
      <c r="K150" s="110">
        <v>0</v>
      </c>
      <c r="L150" s="110">
        <v>0</v>
      </c>
      <c r="M150" s="110" t="s">
        <v>447</v>
      </c>
      <c r="N150" s="110" t="s">
        <v>447</v>
      </c>
      <c r="O150" s="110">
        <v>12526</v>
      </c>
      <c r="P150" s="110">
        <v>678</v>
      </c>
    </row>
    <row r="151" spans="1:16" s="260" customFormat="1" x14ac:dyDescent="0.3">
      <c r="A151" s="327" t="s">
        <v>615</v>
      </c>
      <c r="B151" s="110">
        <v>378464</v>
      </c>
      <c r="C151" s="110">
        <v>0</v>
      </c>
      <c r="D151" s="110">
        <v>0</v>
      </c>
      <c r="E151" s="110">
        <v>0</v>
      </c>
      <c r="F151" s="110">
        <v>0</v>
      </c>
      <c r="G151" s="110">
        <v>0</v>
      </c>
      <c r="H151" s="110">
        <v>0</v>
      </c>
      <c r="I151" s="110">
        <v>0</v>
      </c>
      <c r="J151" s="110">
        <v>0</v>
      </c>
      <c r="K151" s="110">
        <v>0</v>
      </c>
      <c r="L151" s="110">
        <v>28487</v>
      </c>
      <c r="M151" s="110" t="s">
        <v>447</v>
      </c>
      <c r="N151" s="110" t="s">
        <v>447</v>
      </c>
      <c r="O151" s="110">
        <v>56198</v>
      </c>
      <c r="P151" s="110">
        <v>1975</v>
      </c>
    </row>
    <row r="152" spans="1:16" s="260" customFormat="1" x14ac:dyDescent="0.3">
      <c r="A152" s="327" t="s">
        <v>616</v>
      </c>
      <c r="B152" s="110">
        <v>623386</v>
      </c>
      <c r="C152" s="110">
        <v>0</v>
      </c>
      <c r="D152" s="110">
        <v>0</v>
      </c>
      <c r="E152" s="110">
        <v>0</v>
      </c>
      <c r="F152" s="110">
        <v>0</v>
      </c>
      <c r="G152" s="110">
        <v>0</v>
      </c>
      <c r="H152" s="110">
        <v>0</v>
      </c>
      <c r="I152" s="110">
        <v>0</v>
      </c>
      <c r="J152" s="110">
        <v>0</v>
      </c>
      <c r="K152" s="110">
        <v>0</v>
      </c>
      <c r="L152" s="110">
        <v>29648</v>
      </c>
      <c r="M152" s="110" t="s">
        <v>447</v>
      </c>
      <c r="N152" s="110" t="s">
        <v>447</v>
      </c>
      <c r="O152" s="110">
        <v>120239</v>
      </c>
      <c r="P152" s="110">
        <v>2982</v>
      </c>
    </row>
    <row r="153" spans="1:16" s="260" customFormat="1" x14ac:dyDescent="0.3">
      <c r="A153" s="327" t="s">
        <v>617</v>
      </c>
      <c r="B153" s="110">
        <v>675791</v>
      </c>
      <c r="C153" s="110">
        <v>0</v>
      </c>
      <c r="D153" s="110">
        <v>0</v>
      </c>
      <c r="E153" s="110">
        <v>0</v>
      </c>
      <c r="F153" s="110">
        <v>0</v>
      </c>
      <c r="G153" s="110">
        <v>0</v>
      </c>
      <c r="H153" s="110">
        <v>0</v>
      </c>
      <c r="I153" s="110">
        <v>0</v>
      </c>
      <c r="J153" s="110">
        <v>0</v>
      </c>
      <c r="K153" s="110">
        <v>0</v>
      </c>
      <c r="L153" s="110">
        <v>0</v>
      </c>
      <c r="M153" s="110" t="s">
        <v>447</v>
      </c>
      <c r="N153" s="110" t="s">
        <v>447</v>
      </c>
      <c r="O153" s="110">
        <v>82366</v>
      </c>
      <c r="P153" s="110">
        <v>2623</v>
      </c>
    </row>
    <row r="154" spans="1:16" s="260" customFormat="1" x14ac:dyDescent="0.3">
      <c r="A154" s="327" t="s">
        <v>618</v>
      </c>
      <c r="B154" s="110">
        <v>143879</v>
      </c>
      <c r="C154" s="110">
        <v>0</v>
      </c>
      <c r="D154" s="110">
        <v>0</v>
      </c>
      <c r="E154" s="110">
        <v>0</v>
      </c>
      <c r="F154" s="110">
        <v>0</v>
      </c>
      <c r="G154" s="110">
        <v>0</v>
      </c>
      <c r="H154" s="110">
        <v>0</v>
      </c>
      <c r="I154" s="110">
        <v>0</v>
      </c>
      <c r="J154" s="110">
        <v>0</v>
      </c>
      <c r="K154" s="110">
        <v>0</v>
      </c>
      <c r="L154" s="110">
        <v>0</v>
      </c>
      <c r="M154" s="110" t="s">
        <v>447</v>
      </c>
      <c r="N154" s="110" t="s">
        <v>447</v>
      </c>
      <c r="O154" s="110">
        <v>2693</v>
      </c>
      <c r="P154" s="110">
        <v>468</v>
      </c>
    </row>
    <row r="155" spans="1:16" s="260" customFormat="1" x14ac:dyDescent="0.3">
      <c r="A155" s="327" t="s">
        <v>619</v>
      </c>
      <c r="B155" s="110">
        <v>109175</v>
      </c>
      <c r="C155" s="110">
        <v>0</v>
      </c>
      <c r="D155" s="110">
        <v>0</v>
      </c>
      <c r="E155" s="110">
        <v>0</v>
      </c>
      <c r="F155" s="110">
        <v>0</v>
      </c>
      <c r="G155" s="110">
        <v>0</v>
      </c>
      <c r="H155" s="110">
        <v>0</v>
      </c>
      <c r="I155" s="110">
        <v>0</v>
      </c>
      <c r="J155" s="110">
        <v>0</v>
      </c>
      <c r="K155" s="110">
        <v>0</v>
      </c>
      <c r="L155" s="110">
        <v>0</v>
      </c>
      <c r="M155" s="110" t="s">
        <v>447</v>
      </c>
      <c r="N155" s="110" t="s">
        <v>447</v>
      </c>
      <c r="O155" s="110">
        <v>1143</v>
      </c>
      <c r="P155" s="110">
        <v>38</v>
      </c>
    </row>
    <row r="156" spans="1:16" s="260" customFormat="1" x14ac:dyDescent="0.3">
      <c r="A156" s="327" t="s">
        <v>620</v>
      </c>
      <c r="B156" s="110">
        <v>920119</v>
      </c>
      <c r="C156" s="110">
        <v>0</v>
      </c>
      <c r="D156" s="110">
        <v>0</v>
      </c>
      <c r="E156" s="110">
        <v>0</v>
      </c>
      <c r="F156" s="110">
        <v>0</v>
      </c>
      <c r="G156" s="110">
        <v>0</v>
      </c>
      <c r="H156" s="110">
        <v>0</v>
      </c>
      <c r="I156" s="110">
        <v>0</v>
      </c>
      <c r="J156" s="110">
        <v>0</v>
      </c>
      <c r="K156" s="110">
        <v>0</v>
      </c>
      <c r="L156" s="110">
        <v>0</v>
      </c>
      <c r="M156" s="110" t="s">
        <v>447</v>
      </c>
      <c r="N156" s="110" t="s">
        <v>447</v>
      </c>
      <c r="O156" s="110">
        <v>24875</v>
      </c>
      <c r="P156" s="110">
        <v>705</v>
      </c>
    </row>
    <row r="157" spans="1:16" s="260" customFormat="1" x14ac:dyDescent="0.3">
      <c r="A157" s="327" t="s">
        <v>621</v>
      </c>
      <c r="B157" s="110">
        <v>0</v>
      </c>
      <c r="C157" s="110">
        <v>0</v>
      </c>
      <c r="D157" s="110">
        <v>0</v>
      </c>
      <c r="E157" s="110">
        <v>0</v>
      </c>
      <c r="F157" s="110">
        <v>0</v>
      </c>
      <c r="G157" s="110">
        <v>0</v>
      </c>
      <c r="H157" s="110">
        <v>73342</v>
      </c>
      <c r="I157" s="110">
        <v>0</v>
      </c>
      <c r="J157" s="110">
        <v>0</v>
      </c>
      <c r="K157" s="110">
        <v>0</v>
      </c>
      <c r="L157" s="110">
        <v>0</v>
      </c>
      <c r="M157" s="110" t="s">
        <v>447</v>
      </c>
      <c r="N157" s="110" t="s">
        <v>447</v>
      </c>
      <c r="O157" s="110">
        <v>348</v>
      </c>
      <c r="P157" s="110">
        <v>329</v>
      </c>
    </row>
    <row r="158" spans="1:16" s="260" customFormat="1" x14ac:dyDescent="0.3">
      <c r="A158" s="327" t="s">
        <v>622</v>
      </c>
      <c r="B158" s="110">
        <v>0</v>
      </c>
      <c r="C158" s="110">
        <v>0</v>
      </c>
      <c r="D158" s="110">
        <v>0</v>
      </c>
      <c r="E158" s="110">
        <v>98011</v>
      </c>
      <c r="F158" s="110">
        <v>0</v>
      </c>
      <c r="G158" s="110">
        <v>0</v>
      </c>
      <c r="H158" s="110">
        <v>0</v>
      </c>
      <c r="I158" s="110">
        <v>0</v>
      </c>
      <c r="J158" s="110">
        <v>0</v>
      </c>
      <c r="K158" s="110">
        <v>0</v>
      </c>
      <c r="L158" s="110">
        <v>0</v>
      </c>
      <c r="M158" s="110" t="s">
        <v>447</v>
      </c>
      <c r="N158" s="110" t="s">
        <v>447</v>
      </c>
      <c r="O158" s="110">
        <v>5103</v>
      </c>
      <c r="P158" s="110">
        <v>498</v>
      </c>
    </row>
    <row r="159" spans="1:16" s="260" customFormat="1" x14ac:dyDescent="0.3">
      <c r="A159" s="327" t="s">
        <v>623</v>
      </c>
      <c r="B159" s="110">
        <v>0</v>
      </c>
      <c r="C159" s="110">
        <v>0</v>
      </c>
      <c r="D159" s="110">
        <v>0</v>
      </c>
      <c r="E159" s="110">
        <v>211882</v>
      </c>
      <c r="F159" s="110">
        <v>0</v>
      </c>
      <c r="G159" s="110">
        <v>0</v>
      </c>
      <c r="H159" s="110">
        <v>0</v>
      </c>
      <c r="I159" s="110">
        <v>0</v>
      </c>
      <c r="J159" s="110">
        <v>0</v>
      </c>
      <c r="K159" s="110">
        <v>0</v>
      </c>
      <c r="L159" s="110">
        <v>0</v>
      </c>
      <c r="M159" s="110" t="s">
        <v>447</v>
      </c>
      <c r="N159" s="110" t="s">
        <v>447</v>
      </c>
      <c r="O159" s="110">
        <v>12647</v>
      </c>
      <c r="P159" s="110">
        <v>83</v>
      </c>
    </row>
    <row r="160" spans="1:16" s="260" customFormat="1" x14ac:dyDescent="0.3">
      <c r="A160" s="327" t="s">
        <v>624</v>
      </c>
      <c r="B160" s="110">
        <v>460598</v>
      </c>
      <c r="C160" s="110">
        <v>0</v>
      </c>
      <c r="D160" s="110">
        <v>0</v>
      </c>
      <c r="E160" s="110">
        <v>0</v>
      </c>
      <c r="F160" s="110">
        <v>0</v>
      </c>
      <c r="G160" s="110">
        <v>0</v>
      </c>
      <c r="H160" s="110">
        <v>0</v>
      </c>
      <c r="I160" s="110">
        <v>0</v>
      </c>
      <c r="J160" s="110">
        <v>0</v>
      </c>
      <c r="K160" s="110">
        <v>0</v>
      </c>
      <c r="L160" s="110">
        <v>28205</v>
      </c>
      <c r="M160" s="110" t="s">
        <v>447</v>
      </c>
      <c r="N160" s="110" t="s">
        <v>447</v>
      </c>
      <c r="O160" s="110">
        <v>65600</v>
      </c>
      <c r="P160" s="110">
        <v>2031</v>
      </c>
    </row>
    <row r="161" spans="1:16" s="260" customFormat="1" x14ac:dyDescent="0.3">
      <c r="A161" s="327" t="s">
        <v>625</v>
      </c>
      <c r="B161" s="110">
        <v>573418</v>
      </c>
      <c r="C161" s="110">
        <v>0</v>
      </c>
      <c r="D161" s="110">
        <v>0</v>
      </c>
      <c r="E161" s="110">
        <v>0</v>
      </c>
      <c r="F161" s="110">
        <v>0</v>
      </c>
      <c r="G161" s="110">
        <v>0</v>
      </c>
      <c r="H161" s="110">
        <v>0</v>
      </c>
      <c r="I161" s="110">
        <v>0</v>
      </c>
      <c r="J161" s="110">
        <v>0</v>
      </c>
      <c r="K161" s="110">
        <v>0</v>
      </c>
      <c r="L161" s="110">
        <v>0</v>
      </c>
      <c r="M161" s="110" t="s">
        <v>447</v>
      </c>
      <c r="N161" s="110" t="s">
        <v>447</v>
      </c>
      <c r="O161" s="110">
        <v>93994</v>
      </c>
      <c r="P161" s="110">
        <v>2880</v>
      </c>
    </row>
    <row r="162" spans="1:16" s="260" customFormat="1" x14ac:dyDescent="0.3">
      <c r="A162" s="327" t="s">
        <v>741</v>
      </c>
      <c r="B162" s="110" t="s">
        <v>447</v>
      </c>
      <c r="C162" s="110" t="s">
        <v>447</v>
      </c>
      <c r="D162" s="110" t="s">
        <v>447</v>
      </c>
      <c r="E162" s="110" t="s">
        <v>447</v>
      </c>
      <c r="F162" s="110" t="s">
        <v>447</v>
      </c>
      <c r="G162" s="110" t="s">
        <v>447</v>
      </c>
      <c r="H162" s="110" t="s">
        <v>447</v>
      </c>
      <c r="I162" s="110" t="s">
        <v>447</v>
      </c>
      <c r="J162" s="110" t="s">
        <v>447</v>
      </c>
      <c r="K162" s="110" t="s">
        <v>447</v>
      </c>
      <c r="L162" s="110" t="s">
        <v>447</v>
      </c>
      <c r="M162" s="110" t="s">
        <v>447</v>
      </c>
      <c r="N162" s="110">
        <v>1025650</v>
      </c>
      <c r="O162" s="110">
        <v>1121607</v>
      </c>
      <c r="P162" s="110">
        <v>2512</v>
      </c>
    </row>
    <row r="163" spans="1:16" s="260" customFormat="1" x14ac:dyDescent="0.3">
      <c r="A163" s="327" t="s">
        <v>736</v>
      </c>
      <c r="B163" s="110">
        <v>107799</v>
      </c>
      <c r="C163" s="110">
        <v>0</v>
      </c>
      <c r="D163" s="110">
        <v>0</v>
      </c>
      <c r="E163" s="110">
        <v>0</v>
      </c>
      <c r="F163" s="110">
        <v>0</v>
      </c>
      <c r="G163" s="110">
        <v>0</v>
      </c>
      <c r="H163" s="110">
        <v>0</v>
      </c>
      <c r="I163" s="110">
        <v>0</v>
      </c>
      <c r="J163" s="110">
        <v>0</v>
      </c>
      <c r="K163" s="110">
        <v>0</v>
      </c>
      <c r="L163" s="110">
        <v>0</v>
      </c>
      <c r="M163" s="110" t="s">
        <v>447</v>
      </c>
      <c r="N163" s="110" t="s">
        <v>447</v>
      </c>
      <c r="O163" s="110">
        <v>2412</v>
      </c>
      <c r="P163" s="110">
        <v>330</v>
      </c>
    </row>
    <row r="164" spans="1:16" s="260" customFormat="1" x14ac:dyDescent="0.3">
      <c r="A164" s="327" t="s">
        <v>737</v>
      </c>
      <c r="B164" s="110">
        <v>237781</v>
      </c>
      <c r="C164" s="110">
        <v>0</v>
      </c>
      <c r="D164" s="110">
        <v>0</v>
      </c>
      <c r="E164" s="110">
        <v>0</v>
      </c>
      <c r="F164" s="110">
        <v>0</v>
      </c>
      <c r="G164" s="110">
        <v>0</v>
      </c>
      <c r="H164" s="110">
        <v>0</v>
      </c>
      <c r="I164" s="110">
        <v>0</v>
      </c>
      <c r="J164" s="110">
        <v>0</v>
      </c>
      <c r="K164" s="110">
        <v>0</v>
      </c>
      <c r="L164" s="110">
        <v>0</v>
      </c>
      <c r="M164" s="110" t="s">
        <v>447</v>
      </c>
      <c r="N164" s="110" t="s">
        <v>447</v>
      </c>
      <c r="O164" s="110">
        <v>17361</v>
      </c>
      <c r="P164" s="110">
        <v>1133</v>
      </c>
    </row>
    <row r="165" spans="1:16" s="260" customFormat="1" x14ac:dyDescent="0.3">
      <c r="A165" s="327" t="s">
        <v>655</v>
      </c>
      <c r="B165" s="110">
        <v>0</v>
      </c>
      <c r="C165" s="110">
        <v>0</v>
      </c>
      <c r="D165" s="110">
        <v>0</v>
      </c>
      <c r="E165" s="110">
        <v>124593</v>
      </c>
      <c r="F165" s="110">
        <v>0</v>
      </c>
      <c r="G165" s="110">
        <v>0</v>
      </c>
      <c r="H165" s="110">
        <v>0</v>
      </c>
      <c r="I165" s="110">
        <v>0</v>
      </c>
      <c r="J165" s="110">
        <v>0</v>
      </c>
      <c r="K165" s="110">
        <v>0</v>
      </c>
      <c r="L165" s="110">
        <v>0</v>
      </c>
      <c r="M165" s="110" t="s">
        <v>447</v>
      </c>
      <c r="N165" s="110" t="s">
        <v>447</v>
      </c>
      <c r="O165" s="110">
        <v>30779</v>
      </c>
      <c r="P165" s="110">
        <v>50</v>
      </c>
    </row>
    <row r="166" spans="1:16" s="260" customFormat="1" x14ac:dyDescent="0.3">
      <c r="A166" s="327" t="s">
        <v>719</v>
      </c>
      <c r="B166" s="110">
        <v>113572</v>
      </c>
      <c r="C166" s="110">
        <v>0</v>
      </c>
      <c r="D166" s="110">
        <v>0</v>
      </c>
      <c r="E166" s="110">
        <v>0</v>
      </c>
      <c r="F166" s="110">
        <v>0</v>
      </c>
      <c r="G166" s="110">
        <v>0</v>
      </c>
      <c r="H166" s="110">
        <v>0</v>
      </c>
      <c r="I166" s="110">
        <v>0</v>
      </c>
      <c r="J166" s="110">
        <v>0</v>
      </c>
      <c r="K166" s="110">
        <v>0</v>
      </c>
      <c r="L166" s="110">
        <v>0</v>
      </c>
      <c r="M166" s="110" t="s">
        <v>447</v>
      </c>
      <c r="N166" s="110" t="s">
        <v>447</v>
      </c>
      <c r="O166" s="110">
        <v>493</v>
      </c>
      <c r="P166" s="110">
        <v>81</v>
      </c>
    </row>
    <row r="167" spans="1:16" s="260" customFormat="1" x14ac:dyDescent="0.3">
      <c r="A167" s="327" t="s">
        <v>563</v>
      </c>
      <c r="B167" s="110">
        <v>0</v>
      </c>
      <c r="C167" s="110">
        <v>0</v>
      </c>
      <c r="D167" s="110">
        <v>0</v>
      </c>
      <c r="E167" s="110">
        <v>34461</v>
      </c>
      <c r="F167" s="110">
        <v>0</v>
      </c>
      <c r="G167" s="110">
        <v>0</v>
      </c>
      <c r="H167" s="110">
        <v>0</v>
      </c>
      <c r="I167" s="110">
        <v>0</v>
      </c>
      <c r="J167" s="110">
        <v>0</v>
      </c>
      <c r="K167" s="110">
        <v>0</v>
      </c>
      <c r="L167" s="110">
        <v>0</v>
      </c>
      <c r="M167" s="110" t="s">
        <v>447</v>
      </c>
      <c r="N167" s="110" t="s">
        <v>447</v>
      </c>
      <c r="O167" s="110">
        <v>189</v>
      </c>
      <c r="P167" s="110">
        <v>8</v>
      </c>
    </row>
    <row r="168" spans="1:16" s="260" customFormat="1" x14ac:dyDescent="0.3">
      <c r="A168" s="327" t="s">
        <v>564</v>
      </c>
      <c r="B168" s="110">
        <v>0</v>
      </c>
      <c r="C168" s="110">
        <v>0</v>
      </c>
      <c r="D168" s="110">
        <v>0</v>
      </c>
      <c r="E168" s="110">
        <v>19522</v>
      </c>
      <c r="F168" s="110">
        <v>0</v>
      </c>
      <c r="G168" s="110">
        <v>0</v>
      </c>
      <c r="H168" s="110">
        <v>0</v>
      </c>
      <c r="I168" s="110">
        <v>0</v>
      </c>
      <c r="J168" s="110">
        <v>0</v>
      </c>
      <c r="K168" s="110">
        <v>0</v>
      </c>
      <c r="L168" s="110">
        <v>0</v>
      </c>
      <c r="M168" s="110" t="s">
        <v>447</v>
      </c>
      <c r="N168" s="110" t="s">
        <v>447</v>
      </c>
      <c r="O168" s="110">
        <v>651</v>
      </c>
      <c r="P168" s="110">
        <v>15</v>
      </c>
    </row>
    <row r="169" spans="1:16" s="260" customFormat="1" x14ac:dyDescent="0.3">
      <c r="A169" s="327" t="s">
        <v>565</v>
      </c>
      <c r="B169" s="110">
        <v>224250</v>
      </c>
      <c r="C169" s="110">
        <v>0</v>
      </c>
      <c r="D169" s="110">
        <v>0</v>
      </c>
      <c r="E169" s="110">
        <v>0</v>
      </c>
      <c r="F169" s="110">
        <v>0</v>
      </c>
      <c r="G169" s="110">
        <v>0</v>
      </c>
      <c r="H169" s="110">
        <v>0</v>
      </c>
      <c r="I169" s="110">
        <v>0</v>
      </c>
      <c r="J169" s="110">
        <v>0</v>
      </c>
      <c r="K169" s="110">
        <v>0</v>
      </c>
      <c r="L169" s="110">
        <v>0</v>
      </c>
      <c r="M169" s="110" t="s">
        <v>447</v>
      </c>
      <c r="N169" s="110" t="s">
        <v>447</v>
      </c>
      <c r="O169" s="110">
        <v>3296</v>
      </c>
      <c r="P169" s="110">
        <v>44</v>
      </c>
    </row>
    <row r="170" spans="1:16" s="260" customFormat="1" x14ac:dyDescent="0.3">
      <c r="A170" s="327" t="s">
        <v>733</v>
      </c>
      <c r="B170" s="110">
        <v>141587</v>
      </c>
      <c r="C170" s="110">
        <v>0</v>
      </c>
      <c r="D170" s="110">
        <v>0</v>
      </c>
      <c r="E170" s="110">
        <v>0</v>
      </c>
      <c r="F170" s="110">
        <v>0</v>
      </c>
      <c r="G170" s="110">
        <v>0</v>
      </c>
      <c r="H170" s="110">
        <v>0</v>
      </c>
      <c r="I170" s="110">
        <v>0</v>
      </c>
      <c r="J170" s="110">
        <v>0</v>
      </c>
      <c r="K170" s="110">
        <v>0</v>
      </c>
      <c r="L170" s="110">
        <v>0</v>
      </c>
      <c r="M170" s="110" t="s">
        <v>447</v>
      </c>
      <c r="N170" s="110" t="s">
        <v>447</v>
      </c>
      <c r="O170" s="110">
        <v>390</v>
      </c>
      <c r="P170" s="110">
        <v>66</v>
      </c>
    </row>
    <row r="171" spans="1:16" s="260" customFormat="1" x14ac:dyDescent="0.3">
      <c r="A171" s="327" t="s">
        <v>506</v>
      </c>
      <c r="B171" s="110">
        <v>311259</v>
      </c>
      <c r="C171" s="110">
        <v>0</v>
      </c>
      <c r="D171" s="110">
        <v>0</v>
      </c>
      <c r="E171" s="110">
        <v>0</v>
      </c>
      <c r="F171" s="110">
        <v>0</v>
      </c>
      <c r="G171" s="110">
        <v>0</v>
      </c>
      <c r="H171" s="110">
        <v>0</v>
      </c>
      <c r="I171" s="110">
        <v>0</v>
      </c>
      <c r="J171" s="110">
        <v>0</v>
      </c>
      <c r="K171" s="110">
        <v>0</v>
      </c>
      <c r="L171" s="110">
        <v>0</v>
      </c>
      <c r="M171" s="110" t="s">
        <v>447</v>
      </c>
      <c r="N171" s="110" t="s">
        <v>447</v>
      </c>
      <c r="O171" s="110">
        <v>8965</v>
      </c>
      <c r="P171" s="110">
        <v>51</v>
      </c>
    </row>
    <row r="172" spans="1:16" s="260" customFormat="1" x14ac:dyDescent="0.3">
      <c r="A172" s="327" t="s">
        <v>507</v>
      </c>
      <c r="B172" s="110">
        <v>314571</v>
      </c>
      <c r="C172" s="110">
        <v>0</v>
      </c>
      <c r="D172" s="110">
        <v>0</v>
      </c>
      <c r="E172" s="110">
        <v>0</v>
      </c>
      <c r="F172" s="110">
        <v>0</v>
      </c>
      <c r="G172" s="110">
        <v>0</v>
      </c>
      <c r="H172" s="110">
        <v>0</v>
      </c>
      <c r="I172" s="110">
        <v>0</v>
      </c>
      <c r="J172" s="110">
        <v>0</v>
      </c>
      <c r="K172" s="110">
        <v>0</v>
      </c>
      <c r="L172" s="110">
        <v>0</v>
      </c>
      <c r="M172" s="110" t="s">
        <v>447</v>
      </c>
      <c r="N172" s="110" t="s">
        <v>447</v>
      </c>
      <c r="O172" s="110">
        <v>9531</v>
      </c>
      <c r="P172" s="110">
        <v>64</v>
      </c>
    </row>
    <row r="173" spans="1:16" s="260" customFormat="1" x14ac:dyDescent="0.3">
      <c r="A173" s="327" t="s">
        <v>508</v>
      </c>
      <c r="B173" s="110">
        <v>119598</v>
      </c>
      <c r="C173" s="110">
        <v>0</v>
      </c>
      <c r="D173" s="110">
        <v>0</v>
      </c>
      <c r="E173" s="110">
        <v>0</v>
      </c>
      <c r="F173" s="110">
        <v>0</v>
      </c>
      <c r="G173" s="110">
        <v>0</v>
      </c>
      <c r="H173" s="110">
        <v>0</v>
      </c>
      <c r="I173" s="110">
        <v>0</v>
      </c>
      <c r="J173" s="110">
        <v>0</v>
      </c>
      <c r="K173" s="110">
        <v>0</v>
      </c>
      <c r="L173" s="110">
        <v>0</v>
      </c>
      <c r="M173" s="110" t="s">
        <v>447</v>
      </c>
      <c r="N173" s="110" t="s">
        <v>447</v>
      </c>
      <c r="O173" s="110">
        <v>3047</v>
      </c>
      <c r="P173" s="110">
        <v>34</v>
      </c>
    </row>
    <row r="174" spans="1:16" s="260" customFormat="1" x14ac:dyDescent="0.3">
      <c r="A174" s="327" t="s">
        <v>509</v>
      </c>
      <c r="B174" s="110">
        <v>240599</v>
      </c>
      <c r="C174" s="110">
        <v>0</v>
      </c>
      <c r="D174" s="110">
        <v>0</v>
      </c>
      <c r="E174" s="110">
        <v>0</v>
      </c>
      <c r="F174" s="110">
        <v>0</v>
      </c>
      <c r="G174" s="110">
        <v>0</v>
      </c>
      <c r="H174" s="110">
        <v>0</v>
      </c>
      <c r="I174" s="110">
        <v>0</v>
      </c>
      <c r="J174" s="110">
        <v>0</v>
      </c>
      <c r="K174" s="110">
        <v>0</v>
      </c>
      <c r="L174" s="110">
        <v>0</v>
      </c>
      <c r="M174" s="110" t="s">
        <v>447</v>
      </c>
      <c r="N174" s="110" t="s">
        <v>447</v>
      </c>
      <c r="O174" s="110">
        <v>5928</v>
      </c>
      <c r="P174" s="110">
        <v>55</v>
      </c>
    </row>
    <row r="175" spans="1:16" s="260" customFormat="1" x14ac:dyDescent="0.3">
      <c r="A175" s="327" t="s">
        <v>510</v>
      </c>
      <c r="B175" s="110">
        <v>287843</v>
      </c>
      <c r="C175" s="110">
        <v>0</v>
      </c>
      <c r="D175" s="110">
        <v>0</v>
      </c>
      <c r="E175" s="110">
        <v>0</v>
      </c>
      <c r="F175" s="110">
        <v>0</v>
      </c>
      <c r="G175" s="110">
        <v>0</v>
      </c>
      <c r="H175" s="110">
        <v>0</v>
      </c>
      <c r="I175" s="110">
        <v>0</v>
      </c>
      <c r="J175" s="110">
        <v>0</v>
      </c>
      <c r="K175" s="110">
        <v>0</v>
      </c>
      <c r="L175" s="110">
        <v>0</v>
      </c>
      <c r="M175" s="110" t="s">
        <v>447</v>
      </c>
      <c r="N175" s="110" t="s">
        <v>447</v>
      </c>
      <c r="O175" s="110">
        <v>6284</v>
      </c>
      <c r="P175" s="110">
        <v>63</v>
      </c>
    </row>
    <row r="176" spans="1:16" s="260" customFormat="1" x14ac:dyDescent="0.3">
      <c r="A176" s="327" t="s">
        <v>511</v>
      </c>
      <c r="B176" s="110">
        <v>217842</v>
      </c>
      <c r="C176" s="110">
        <v>0</v>
      </c>
      <c r="D176" s="110">
        <v>0</v>
      </c>
      <c r="E176" s="110">
        <v>0</v>
      </c>
      <c r="F176" s="110">
        <v>0</v>
      </c>
      <c r="G176" s="110">
        <v>0</v>
      </c>
      <c r="H176" s="110">
        <v>0</v>
      </c>
      <c r="I176" s="110">
        <v>0</v>
      </c>
      <c r="J176" s="110">
        <v>0</v>
      </c>
      <c r="K176" s="110">
        <v>0</v>
      </c>
      <c r="L176" s="110">
        <v>0</v>
      </c>
      <c r="M176" s="110" t="s">
        <v>447</v>
      </c>
      <c r="N176" s="110" t="s">
        <v>447</v>
      </c>
      <c r="O176" s="110">
        <v>6129</v>
      </c>
      <c r="P176" s="110">
        <v>28</v>
      </c>
    </row>
    <row r="177" spans="1:16" s="260" customFormat="1" x14ac:dyDescent="0.3">
      <c r="A177" s="327" t="s">
        <v>566</v>
      </c>
      <c r="B177" s="110">
        <v>827086</v>
      </c>
      <c r="C177" s="110">
        <v>0</v>
      </c>
      <c r="D177" s="110">
        <v>0</v>
      </c>
      <c r="E177" s="110">
        <v>0</v>
      </c>
      <c r="F177" s="110">
        <v>0</v>
      </c>
      <c r="G177" s="110">
        <v>0</v>
      </c>
      <c r="H177" s="110">
        <v>0</v>
      </c>
      <c r="I177" s="110">
        <v>0</v>
      </c>
      <c r="J177" s="110">
        <v>0</v>
      </c>
      <c r="K177" s="110">
        <v>0</v>
      </c>
      <c r="L177" s="110">
        <v>0</v>
      </c>
      <c r="M177" s="110" t="s">
        <v>447</v>
      </c>
      <c r="N177" s="110" t="s">
        <v>447</v>
      </c>
      <c r="O177" s="110">
        <v>184</v>
      </c>
      <c r="P177" s="110">
        <v>425</v>
      </c>
    </row>
    <row r="178" spans="1:16" s="260" customFormat="1" x14ac:dyDescent="0.3">
      <c r="A178" s="327" t="s">
        <v>878</v>
      </c>
      <c r="B178" s="110">
        <v>897361</v>
      </c>
      <c r="C178" s="110">
        <v>0</v>
      </c>
      <c r="D178" s="110">
        <v>0</v>
      </c>
      <c r="E178" s="110">
        <v>0</v>
      </c>
      <c r="F178" s="110">
        <v>0</v>
      </c>
      <c r="G178" s="110">
        <v>0</v>
      </c>
      <c r="H178" s="110">
        <v>0</v>
      </c>
      <c r="I178" s="110">
        <v>0</v>
      </c>
      <c r="J178" s="110">
        <v>0</v>
      </c>
      <c r="K178" s="110">
        <v>0</v>
      </c>
      <c r="L178" s="110">
        <v>0</v>
      </c>
      <c r="M178" s="110" t="s">
        <v>447</v>
      </c>
      <c r="N178" s="110" t="s">
        <v>447</v>
      </c>
      <c r="O178" s="110">
        <v>0</v>
      </c>
      <c r="P178" s="110">
        <v>560</v>
      </c>
    </row>
    <row r="179" spans="1:16" s="260" customFormat="1" x14ac:dyDescent="0.3">
      <c r="A179" s="327" t="s">
        <v>568</v>
      </c>
      <c r="B179" s="110">
        <v>384250</v>
      </c>
      <c r="C179" s="110">
        <v>0</v>
      </c>
      <c r="D179" s="110">
        <v>0</v>
      </c>
      <c r="E179" s="110">
        <v>0</v>
      </c>
      <c r="F179" s="110">
        <v>0</v>
      </c>
      <c r="G179" s="110">
        <v>0</v>
      </c>
      <c r="H179" s="110">
        <v>0</v>
      </c>
      <c r="I179" s="110">
        <v>0</v>
      </c>
      <c r="J179" s="110">
        <v>0</v>
      </c>
      <c r="K179" s="110">
        <v>0</v>
      </c>
      <c r="L179" s="110">
        <v>0</v>
      </c>
      <c r="M179" s="110" t="s">
        <v>447</v>
      </c>
      <c r="N179" s="110" t="s">
        <v>447</v>
      </c>
      <c r="O179" s="110">
        <v>16653</v>
      </c>
      <c r="P179" s="110">
        <v>254</v>
      </c>
    </row>
    <row r="180" spans="1:16" s="260" customFormat="1" x14ac:dyDescent="0.3">
      <c r="A180" s="327" t="s">
        <v>570</v>
      </c>
      <c r="B180" s="110">
        <v>634316</v>
      </c>
      <c r="C180" s="110">
        <v>0</v>
      </c>
      <c r="D180" s="110">
        <v>0</v>
      </c>
      <c r="E180" s="110">
        <v>0</v>
      </c>
      <c r="F180" s="110">
        <v>0</v>
      </c>
      <c r="G180" s="110">
        <v>0</v>
      </c>
      <c r="H180" s="110">
        <v>0</v>
      </c>
      <c r="I180" s="110">
        <v>0</v>
      </c>
      <c r="J180" s="110">
        <v>0</v>
      </c>
      <c r="K180" s="110">
        <v>0</v>
      </c>
      <c r="L180" s="110">
        <v>0</v>
      </c>
      <c r="M180" s="110" t="s">
        <v>447</v>
      </c>
      <c r="N180" s="110" t="s">
        <v>447</v>
      </c>
      <c r="O180" s="110">
        <v>1207</v>
      </c>
      <c r="P180" s="110">
        <v>604</v>
      </c>
    </row>
    <row r="181" spans="1:16" s="260" customFormat="1" x14ac:dyDescent="0.3">
      <c r="A181" s="327" t="s">
        <v>573</v>
      </c>
      <c r="B181" s="110">
        <v>1001334</v>
      </c>
      <c r="C181" s="110">
        <v>0</v>
      </c>
      <c r="D181" s="110">
        <v>0</v>
      </c>
      <c r="E181" s="110">
        <v>0</v>
      </c>
      <c r="F181" s="110">
        <v>0</v>
      </c>
      <c r="G181" s="110">
        <v>0</v>
      </c>
      <c r="H181" s="110">
        <v>0</v>
      </c>
      <c r="I181" s="110">
        <v>0</v>
      </c>
      <c r="J181" s="110">
        <v>0</v>
      </c>
      <c r="K181" s="110">
        <v>0</v>
      </c>
      <c r="L181" s="110">
        <v>0</v>
      </c>
      <c r="M181" s="110" t="s">
        <v>447</v>
      </c>
      <c r="N181" s="110" t="s">
        <v>447</v>
      </c>
      <c r="O181" s="110">
        <v>6718</v>
      </c>
      <c r="P181" s="110">
        <v>243</v>
      </c>
    </row>
    <row r="182" spans="1:16" s="260" customFormat="1" x14ac:dyDescent="0.3">
      <c r="A182" s="327" t="s">
        <v>574</v>
      </c>
      <c r="B182" s="110">
        <v>244495</v>
      </c>
      <c r="C182" s="110">
        <v>0</v>
      </c>
      <c r="D182" s="110">
        <v>0</v>
      </c>
      <c r="E182" s="110">
        <v>0</v>
      </c>
      <c r="F182" s="110">
        <v>0</v>
      </c>
      <c r="G182" s="110">
        <v>0</v>
      </c>
      <c r="H182" s="110">
        <v>0</v>
      </c>
      <c r="I182" s="110">
        <v>0</v>
      </c>
      <c r="J182" s="110">
        <v>0</v>
      </c>
      <c r="K182" s="110">
        <v>0</v>
      </c>
      <c r="L182" s="110">
        <v>0</v>
      </c>
      <c r="M182" s="110" t="s">
        <v>447</v>
      </c>
      <c r="N182" s="110" t="s">
        <v>447</v>
      </c>
      <c r="O182" s="110">
        <v>3093</v>
      </c>
      <c r="P182" s="110">
        <v>67</v>
      </c>
    </row>
    <row r="183" spans="1:16" s="260" customFormat="1" x14ac:dyDescent="0.3">
      <c r="A183" s="327" t="s">
        <v>576</v>
      </c>
      <c r="B183" s="110">
        <v>350271</v>
      </c>
      <c r="C183" s="110">
        <v>0</v>
      </c>
      <c r="D183" s="110">
        <v>0</v>
      </c>
      <c r="E183" s="110">
        <v>0</v>
      </c>
      <c r="F183" s="110">
        <v>0</v>
      </c>
      <c r="G183" s="110">
        <v>0</v>
      </c>
      <c r="H183" s="110">
        <v>0</v>
      </c>
      <c r="I183" s="110">
        <v>0</v>
      </c>
      <c r="J183" s="110">
        <v>0</v>
      </c>
      <c r="K183" s="110">
        <v>0</v>
      </c>
      <c r="L183" s="110">
        <v>0</v>
      </c>
      <c r="M183" s="110" t="s">
        <v>447</v>
      </c>
      <c r="N183" s="110" t="s">
        <v>447</v>
      </c>
      <c r="O183" s="110">
        <v>9879</v>
      </c>
      <c r="P183" s="110">
        <v>90</v>
      </c>
    </row>
    <row r="184" spans="1:16" s="260" customFormat="1" x14ac:dyDescent="0.3">
      <c r="A184" s="327" t="s">
        <v>577</v>
      </c>
      <c r="B184" s="110">
        <v>58877</v>
      </c>
      <c r="C184" s="110">
        <v>0</v>
      </c>
      <c r="D184" s="110">
        <v>0</v>
      </c>
      <c r="E184" s="110">
        <v>0</v>
      </c>
      <c r="F184" s="110">
        <v>0</v>
      </c>
      <c r="G184" s="110">
        <v>0</v>
      </c>
      <c r="H184" s="110">
        <v>0</v>
      </c>
      <c r="I184" s="110">
        <v>0</v>
      </c>
      <c r="J184" s="110">
        <v>0</v>
      </c>
      <c r="K184" s="110">
        <v>0</v>
      </c>
      <c r="L184" s="110">
        <v>0</v>
      </c>
      <c r="M184" s="110" t="s">
        <v>447</v>
      </c>
      <c r="N184" s="110" t="s">
        <v>447</v>
      </c>
      <c r="O184" s="110">
        <v>2248</v>
      </c>
      <c r="P184" s="110">
        <v>23</v>
      </c>
    </row>
    <row r="185" spans="1:16" s="260" customFormat="1" x14ac:dyDescent="0.3">
      <c r="A185" s="327" t="s">
        <v>578</v>
      </c>
      <c r="B185" s="110">
        <v>314680</v>
      </c>
      <c r="C185" s="110">
        <v>0</v>
      </c>
      <c r="D185" s="110">
        <v>0</v>
      </c>
      <c r="E185" s="110">
        <v>0</v>
      </c>
      <c r="F185" s="110">
        <v>0</v>
      </c>
      <c r="G185" s="110">
        <v>0</v>
      </c>
      <c r="H185" s="110">
        <v>0</v>
      </c>
      <c r="I185" s="110">
        <v>0</v>
      </c>
      <c r="J185" s="110">
        <v>0</v>
      </c>
      <c r="K185" s="110">
        <v>0</v>
      </c>
      <c r="L185" s="110">
        <v>0</v>
      </c>
      <c r="M185" s="110" t="s">
        <v>447</v>
      </c>
      <c r="N185" s="110" t="s">
        <v>447</v>
      </c>
      <c r="O185" s="110">
        <v>13512</v>
      </c>
      <c r="P185" s="110">
        <v>126</v>
      </c>
    </row>
    <row r="186" spans="1:16" s="260" customFormat="1" x14ac:dyDescent="0.3">
      <c r="A186" s="327" t="s">
        <v>579</v>
      </c>
      <c r="B186" s="110">
        <v>319275</v>
      </c>
      <c r="C186" s="110">
        <v>0</v>
      </c>
      <c r="D186" s="110">
        <v>0</v>
      </c>
      <c r="E186" s="110">
        <v>0</v>
      </c>
      <c r="F186" s="110">
        <v>0</v>
      </c>
      <c r="G186" s="110">
        <v>0</v>
      </c>
      <c r="H186" s="110">
        <v>0</v>
      </c>
      <c r="I186" s="110">
        <v>0</v>
      </c>
      <c r="J186" s="110">
        <v>0</v>
      </c>
      <c r="K186" s="110">
        <v>0</v>
      </c>
      <c r="L186" s="110">
        <v>0</v>
      </c>
      <c r="M186" s="110" t="s">
        <v>447</v>
      </c>
      <c r="N186" s="110" t="s">
        <v>447</v>
      </c>
      <c r="O186" s="110">
        <v>14530</v>
      </c>
      <c r="P186" s="110">
        <v>109</v>
      </c>
    </row>
    <row r="187" spans="1:16" s="260" customFormat="1" x14ac:dyDescent="0.3">
      <c r="A187" s="327" t="s">
        <v>580</v>
      </c>
      <c r="B187" s="110">
        <v>335657</v>
      </c>
      <c r="C187" s="110">
        <v>0</v>
      </c>
      <c r="D187" s="110">
        <v>0</v>
      </c>
      <c r="E187" s="110">
        <v>0</v>
      </c>
      <c r="F187" s="110">
        <v>0</v>
      </c>
      <c r="G187" s="110">
        <v>0</v>
      </c>
      <c r="H187" s="110">
        <v>0</v>
      </c>
      <c r="I187" s="110">
        <v>0</v>
      </c>
      <c r="J187" s="110">
        <v>0</v>
      </c>
      <c r="K187" s="110">
        <v>0</v>
      </c>
      <c r="L187" s="110">
        <v>0</v>
      </c>
      <c r="M187" s="110" t="s">
        <v>447</v>
      </c>
      <c r="N187" s="110" t="s">
        <v>447</v>
      </c>
      <c r="O187" s="110">
        <v>17015</v>
      </c>
      <c r="P187" s="110">
        <v>177</v>
      </c>
    </row>
    <row r="188" spans="1:16" s="260" customFormat="1" x14ac:dyDescent="0.3">
      <c r="A188" s="327" t="s">
        <v>581</v>
      </c>
      <c r="B188" s="110">
        <v>753116</v>
      </c>
      <c r="C188" s="110">
        <v>0</v>
      </c>
      <c r="D188" s="110">
        <v>0</v>
      </c>
      <c r="E188" s="110">
        <v>0</v>
      </c>
      <c r="F188" s="110">
        <v>0</v>
      </c>
      <c r="G188" s="110">
        <v>0</v>
      </c>
      <c r="H188" s="110">
        <v>0</v>
      </c>
      <c r="I188" s="110">
        <v>0</v>
      </c>
      <c r="J188" s="110">
        <v>0</v>
      </c>
      <c r="K188" s="110">
        <v>0</v>
      </c>
      <c r="L188" s="110">
        <v>0</v>
      </c>
      <c r="M188" s="110" t="s">
        <v>447</v>
      </c>
      <c r="N188" s="110" t="s">
        <v>447</v>
      </c>
      <c r="O188" s="110">
        <v>42976</v>
      </c>
      <c r="P188" s="110">
        <v>299</v>
      </c>
    </row>
    <row r="189" spans="1:16" s="260" customFormat="1" x14ac:dyDescent="0.3">
      <c r="A189" s="327" t="s">
        <v>582</v>
      </c>
      <c r="B189" s="110">
        <v>0</v>
      </c>
      <c r="C189" s="110">
        <v>0</v>
      </c>
      <c r="D189" s="110">
        <v>0</v>
      </c>
      <c r="E189" s="110">
        <v>169736</v>
      </c>
      <c r="F189" s="110">
        <v>0</v>
      </c>
      <c r="G189" s="110">
        <v>0</v>
      </c>
      <c r="H189" s="110">
        <v>0</v>
      </c>
      <c r="I189" s="110">
        <v>0</v>
      </c>
      <c r="J189" s="110">
        <v>0</v>
      </c>
      <c r="K189" s="110">
        <v>0</v>
      </c>
      <c r="L189" s="110">
        <v>0</v>
      </c>
      <c r="M189" s="110" t="s">
        <v>447</v>
      </c>
      <c r="N189" s="110" t="s">
        <v>447</v>
      </c>
      <c r="O189" s="110">
        <v>6596</v>
      </c>
      <c r="P189" s="110">
        <v>1380</v>
      </c>
    </row>
    <row r="190" spans="1:16" s="260" customFormat="1" x14ac:dyDescent="0.3">
      <c r="A190" s="327" t="s">
        <v>583</v>
      </c>
      <c r="B190" s="110">
        <v>352448</v>
      </c>
      <c r="C190" s="110">
        <v>0</v>
      </c>
      <c r="D190" s="110">
        <v>0</v>
      </c>
      <c r="E190" s="110">
        <v>0</v>
      </c>
      <c r="F190" s="110">
        <v>0</v>
      </c>
      <c r="G190" s="110">
        <v>0</v>
      </c>
      <c r="H190" s="110">
        <v>0</v>
      </c>
      <c r="I190" s="110">
        <v>0</v>
      </c>
      <c r="J190" s="110">
        <v>0</v>
      </c>
      <c r="K190" s="110">
        <v>0</v>
      </c>
      <c r="L190" s="110">
        <v>0</v>
      </c>
      <c r="M190" s="110" t="s">
        <v>447</v>
      </c>
      <c r="N190" s="110" t="s">
        <v>447</v>
      </c>
      <c r="O190" s="110">
        <v>6493</v>
      </c>
      <c r="P190" s="110">
        <v>80</v>
      </c>
    </row>
    <row r="191" spans="1:16" s="260" customFormat="1" x14ac:dyDescent="0.3">
      <c r="A191" s="327" t="s">
        <v>585</v>
      </c>
      <c r="B191" s="110">
        <v>0</v>
      </c>
      <c r="C191" s="110">
        <v>1300000</v>
      </c>
      <c r="D191" s="110">
        <v>0</v>
      </c>
      <c r="E191" s="110">
        <v>0</v>
      </c>
      <c r="F191" s="110">
        <v>0</v>
      </c>
      <c r="G191" s="110">
        <v>0</v>
      </c>
      <c r="H191" s="110">
        <v>0</v>
      </c>
      <c r="I191" s="110">
        <v>0</v>
      </c>
      <c r="J191" s="110">
        <v>0</v>
      </c>
      <c r="K191" s="110">
        <v>0</v>
      </c>
      <c r="L191" s="110">
        <v>0</v>
      </c>
      <c r="M191" s="110" t="s">
        <v>447</v>
      </c>
      <c r="N191" s="110" t="s">
        <v>447</v>
      </c>
      <c r="O191" s="110">
        <v>0</v>
      </c>
      <c r="P191" s="110">
        <v>50324</v>
      </c>
    </row>
    <row r="192" spans="1:16" s="260" customFormat="1" x14ac:dyDescent="0.3">
      <c r="A192" s="327" t="s">
        <v>586</v>
      </c>
      <c r="B192" s="110">
        <v>0</v>
      </c>
      <c r="C192" s="110">
        <v>1250000</v>
      </c>
      <c r="D192" s="110">
        <v>0</v>
      </c>
      <c r="E192" s="110">
        <v>0</v>
      </c>
      <c r="F192" s="110">
        <v>0</v>
      </c>
      <c r="G192" s="110">
        <v>0</v>
      </c>
      <c r="H192" s="110">
        <v>0</v>
      </c>
      <c r="I192" s="110">
        <v>0</v>
      </c>
      <c r="J192" s="110">
        <v>0</v>
      </c>
      <c r="K192" s="110">
        <v>0</v>
      </c>
      <c r="L192" s="110">
        <v>0</v>
      </c>
      <c r="M192" s="110" t="s">
        <v>447</v>
      </c>
      <c r="N192" s="110" t="s">
        <v>447</v>
      </c>
      <c r="O192" s="110">
        <v>0</v>
      </c>
      <c r="P192" s="110">
        <v>23766</v>
      </c>
    </row>
    <row r="193" spans="1:16" s="260" customFormat="1" x14ac:dyDescent="0.3">
      <c r="A193" s="327" t="s">
        <v>587</v>
      </c>
      <c r="B193" s="110">
        <v>0</v>
      </c>
      <c r="C193" s="110">
        <v>1250000</v>
      </c>
      <c r="D193" s="110">
        <v>0</v>
      </c>
      <c r="E193" s="110">
        <v>0</v>
      </c>
      <c r="F193" s="110">
        <v>0</v>
      </c>
      <c r="G193" s="110">
        <v>0</v>
      </c>
      <c r="H193" s="110">
        <v>0</v>
      </c>
      <c r="I193" s="110">
        <v>0</v>
      </c>
      <c r="J193" s="110">
        <v>0</v>
      </c>
      <c r="K193" s="110">
        <v>0</v>
      </c>
      <c r="L193" s="110">
        <v>0</v>
      </c>
      <c r="M193" s="110" t="s">
        <v>447</v>
      </c>
      <c r="N193" s="110" t="s">
        <v>447</v>
      </c>
      <c r="O193" s="110">
        <v>0</v>
      </c>
      <c r="P193" s="110">
        <v>37733</v>
      </c>
    </row>
    <row r="194" spans="1:16" s="260" customFormat="1" x14ac:dyDescent="0.3">
      <c r="A194" s="327" t="s">
        <v>880</v>
      </c>
      <c r="B194" s="110">
        <v>0</v>
      </c>
      <c r="C194" s="110">
        <v>0</v>
      </c>
      <c r="D194" s="110">
        <v>0</v>
      </c>
      <c r="E194" s="110">
        <v>0</v>
      </c>
      <c r="F194" s="110">
        <v>0</v>
      </c>
      <c r="G194" s="110">
        <v>0</v>
      </c>
      <c r="H194" s="110">
        <v>317011</v>
      </c>
      <c r="I194" s="110">
        <v>0</v>
      </c>
      <c r="J194" s="110">
        <v>0</v>
      </c>
      <c r="K194" s="110">
        <v>0</v>
      </c>
      <c r="L194" s="110">
        <v>0</v>
      </c>
      <c r="M194" s="110" t="s">
        <v>447</v>
      </c>
      <c r="N194" s="110" t="s">
        <v>447</v>
      </c>
      <c r="O194" s="110">
        <v>3</v>
      </c>
      <c r="P194" s="110">
        <v>2285</v>
      </c>
    </row>
    <row r="195" spans="1:16" s="260" customFormat="1" x14ac:dyDescent="0.3">
      <c r="A195" s="327" t="s">
        <v>588</v>
      </c>
      <c r="B195" s="110">
        <v>409600</v>
      </c>
      <c r="C195" s="110">
        <v>0</v>
      </c>
      <c r="D195" s="110">
        <v>0</v>
      </c>
      <c r="E195" s="110">
        <v>0</v>
      </c>
      <c r="F195" s="110">
        <v>0</v>
      </c>
      <c r="G195" s="110">
        <v>0</v>
      </c>
      <c r="H195" s="110">
        <v>0</v>
      </c>
      <c r="I195" s="110">
        <v>0</v>
      </c>
      <c r="J195" s="110">
        <v>0</v>
      </c>
      <c r="K195" s="110">
        <v>0</v>
      </c>
      <c r="L195" s="110">
        <v>0</v>
      </c>
      <c r="M195" s="110" t="s">
        <v>447</v>
      </c>
      <c r="N195" s="110" t="s">
        <v>447</v>
      </c>
      <c r="O195" s="110">
        <v>201</v>
      </c>
      <c r="P195" s="110">
        <v>293</v>
      </c>
    </row>
    <row r="196" spans="1:16" s="260" customFormat="1" x14ac:dyDescent="0.3">
      <c r="A196" s="327" t="s">
        <v>759</v>
      </c>
      <c r="B196" s="110" t="s">
        <v>447</v>
      </c>
      <c r="C196" s="110" t="s">
        <v>447</v>
      </c>
      <c r="D196" s="110" t="s">
        <v>447</v>
      </c>
      <c r="E196" s="110" t="s">
        <v>447</v>
      </c>
      <c r="F196" s="110" t="s">
        <v>447</v>
      </c>
      <c r="G196" s="110" t="s">
        <v>447</v>
      </c>
      <c r="H196" s="110" t="s">
        <v>447</v>
      </c>
      <c r="I196" s="110" t="s">
        <v>447</v>
      </c>
      <c r="J196" s="110" t="s">
        <v>447</v>
      </c>
      <c r="K196" s="110" t="s">
        <v>447</v>
      </c>
      <c r="L196" s="110" t="s">
        <v>447</v>
      </c>
      <c r="M196" s="110" t="s">
        <v>447</v>
      </c>
      <c r="N196" s="110">
        <v>91802</v>
      </c>
      <c r="O196" s="110">
        <v>0</v>
      </c>
      <c r="P196" s="110">
        <v>25</v>
      </c>
    </row>
    <row r="197" spans="1:16" s="260" customFormat="1" x14ac:dyDescent="0.3">
      <c r="A197" s="327" t="s">
        <v>744</v>
      </c>
      <c r="B197" s="110" t="s">
        <v>447</v>
      </c>
      <c r="C197" s="110" t="s">
        <v>447</v>
      </c>
      <c r="D197" s="110" t="s">
        <v>447</v>
      </c>
      <c r="E197" s="110" t="s">
        <v>447</v>
      </c>
      <c r="F197" s="110" t="s">
        <v>447</v>
      </c>
      <c r="G197" s="110" t="s">
        <v>447</v>
      </c>
      <c r="H197" s="110" t="s">
        <v>447</v>
      </c>
      <c r="I197" s="110" t="s">
        <v>447</v>
      </c>
      <c r="J197" s="110" t="s">
        <v>447</v>
      </c>
      <c r="K197" s="110" t="s">
        <v>447</v>
      </c>
      <c r="L197" s="110" t="s">
        <v>447</v>
      </c>
      <c r="M197" s="110" t="s">
        <v>447</v>
      </c>
      <c r="N197" s="110">
        <v>38424</v>
      </c>
      <c r="O197" s="110">
        <v>6664</v>
      </c>
      <c r="P197" s="110">
        <v>1010</v>
      </c>
    </row>
    <row r="198" spans="1:16" s="260" customFormat="1" ht="21.6" x14ac:dyDescent="0.3">
      <c r="A198" s="327" t="s">
        <v>590</v>
      </c>
      <c r="B198" s="110">
        <v>0</v>
      </c>
      <c r="C198" s="110">
        <v>0</v>
      </c>
      <c r="D198" s="110">
        <v>0</v>
      </c>
      <c r="E198" s="110">
        <v>0</v>
      </c>
      <c r="F198" s="110">
        <v>0</v>
      </c>
      <c r="G198" s="110">
        <v>0</v>
      </c>
      <c r="H198" s="110">
        <v>484760</v>
      </c>
      <c r="I198" s="110">
        <v>0</v>
      </c>
      <c r="J198" s="110">
        <v>0</v>
      </c>
      <c r="K198" s="110">
        <v>0</v>
      </c>
      <c r="L198" s="110">
        <v>0</v>
      </c>
      <c r="M198" s="110" t="s">
        <v>447</v>
      </c>
      <c r="N198" s="110" t="s">
        <v>447</v>
      </c>
      <c r="O198" s="110">
        <v>3380</v>
      </c>
      <c r="P198" s="110">
        <v>1329</v>
      </c>
    </row>
    <row r="199" spans="1:16" s="260" customFormat="1" ht="21.6" x14ac:dyDescent="0.3">
      <c r="A199" s="327" t="s">
        <v>591</v>
      </c>
      <c r="B199" s="110">
        <v>0</v>
      </c>
      <c r="C199" s="110">
        <v>0</v>
      </c>
      <c r="D199" s="110">
        <v>0</v>
      </c>
      <c r="E199" s="110">
        <v>2369449</v>
      </c>
      <c r="F199" s="110">
        <v>0</v>
      </c>
      <c r="G199" s="110">
        <v>0</v>
      </c>
      <c r="H199" s="110">
        <v>0</v>
      </c>
      <c r="I199" s="110">
        <v>0</v>
      </c>
      <c r="J199" s="110">
        <v>0</v>
      </c>
      <c r="K199" s="110">
        <v>0</v>
      </c>
      <c r="L199" s="110">
        <v>0</v>
      </c>
      <c r="M199" s="110" t="s">
        <v>447</v>
      </c>
      <c r="N199" s="110" t="s">
        <v>447</v>
      </c>
      <c r="O199" s="110">
        <v>17190</v>
      </c>
      <c r="P199" s="110">
        <v>3006</v>
      </c>
    </row>
    <row r="200" spans="1:16" s="260" customFormat="1" ht="21.6" x14ac:dyDescent="0.3">
      <c r="A200" s="327" t="s">
        <v>711</v>
      </c>
      <c r="B200" s="110">
        <v>0</v>
      </c>
      <c r="C200" s="110">
        <v>0</v>
      </c>
      <c r="D200" s="110">
        <v>0</v>
      </c>
      <c r="E200" s="110">
        <v>0</v>
      </c>
      <c r="F200" s="110">
        <v>0</v>
      </c>
      <c r="G200" s="110">
        <v>0</v>
      </c>
      <c r="H200" s="110">
        <v>0</v>
      </c>
      <c r="I200" s="110">
        <v>833949</v>
      </c>
      <c r="J200" s="110">
        <v>0</v>
      </c>
      <c r="K200" s="110">
        <v>0</v>
      </c>
      <c r="L200" s="110">
        <v>0</v>
      </c>
      <c r="M200" s="110" t="s">
        <v>447</v>
      </c>
      <c r="N200" s="110" t="s">
        <v>447</v>
      </c>
      <c r="O200" s="110">
        <v>8233</v>
      </c>
      <c r="P200" s="110">
        <v>1168</v>
      </c>
    </row>
    <row r="201" spans="1:16" s="260" customFormat="1" ht="21.6" x14ac:dyDescent="0.3">
      <c r="A201" s="327" t="s">
        <v>592</v>
      </c>
      <c r="B201" s="110">
        <v>786983</v>
      </c>
      <c r="C201" s="110">
        <v>0</v>
      </c>
      <c r="D201" s="110">
        <v>0</v>
      </c>
      <c r="E201" s="110">
        <v>0</v>
      </c>
      <c r="F201" s="110">
        <v>0</v>
      </c>
      <c r="G201" s="110">
        <v>0</v>
      </c>
      <c r="H201" s="110">
        <v>0</v>
      </c>
      <c r="I201" s="110">
        <v>0</v>
      </c>
      <c r="J201" s="110">
        <v>0</v>
      </c>
      <c r="K201" s="110">
        <v>0</v>
      </c>
      <c r="L201" s="110">
        <v>0</v>
      </c>
      <c r="M201" s="110" t="s">
        <v>447</v>
      </c>
      <c r="N201" s="110" t="s">
        <v>447</v>
      </c>
      <c r="O201" s="110">
        <v>17126</v>
      </c>
      <c r="P201" s="110">
        <v>637</v>
      </c>
    </row>
    <row r="202" spans="1:16" s="260" customFormat="1" x14ac:dyDescent="0.3">
      <c r="A202" s="327" t="s">
        <v>745</v>
      </c>
      <c r="B202" s="110" t="s">
        <v>447</v>
      </c>
      <c r="C202" s="110" t="s">
        <v>447</v>
      </c>
      <c r="D202" s="110" t="s">
        <v>447</v>
      </c>
      <c r="E202" s="110" t="s">
        <v>447</v>
      </c>
      <c r="F202" s="110" t="s">
        <v>447</v>
      </c>
      <c r="G202" s="110" t="s">
        <v>447</v>
      </c>
      <c r="H202" s="110" t="s">
        <v>447</v>
      </c>
      <c r="I202" s="110" t="s">
        <v>447</v>
      </c>
      <c r="J202" s="110" t="s">
        <v>447</v>
      </c>
      <c r="K202" s="110" t="s">
        <v>447</v>
      </c>
      <c r="L202" s="110" t="s">
        <v>447</v>
      </c>
      <c r="M202" s="110" t="s">
        <v>447</v>
      </c>
      <c r="N202" s="110">
        <v>1708</v>
      </c>
      <c r="O202" s="110">
        <v>0</v>
      </c>
      <c r="P202" s="110">
        <v>15</v>
      </c>
    </row>
    <row r="203" spans="1:16" s="260" customFormat="1" x14ac:dyDescent="0.3">
      <c r="A203" s="327" t="s">
        <v>746</v>
      </c>
      <c r="B203" s="110" t="s">
        <v>447</v>
      </c>
      <c r="C203" s="110" t="s">
        <v>447</v>
      </c>
      <c r="D203" s="110" t="s">
        <v>447</v>
      </c>
      <c r="E203" s="110" t="s">
        <v>447</v>
      </c>
      <c r="F203" s="110" t="s">
        <v>447</v>
      </c>
      <c r="G203" s="110" t="s">
        <v>447</v>
      </c>
      <c r="H203" s="110" t="s">
        <v>447</v>
      </c>
      <c r="I203" s="110" t="s">
        <v>447</v>
      </c>
      <c r="J203" s="110" t="s">
        <v>447</v>
      </c>
      <c r="K203" s="110" t="s">
        <v>447</v>
      </c>
      <c r="L203" s="110" t="s">
        <v>447</v>
      </c>
      <c r="M203" s="110" t="s">
        <v>447</v>
      </c>
      <c r="N203" s="110">
        <v>360155</v>
      </c>
      <c r="O203" s="110">
        <v>0</v>
      </c>
      <c r="P203" s="110">
        <v>1066</v>
      </c>
    </row>
    <row r="204" spans="1:16" s="260" customFormat="1" x14ac:dyDescent="0.3">
      <c r="A204" s="327" t="s">
        <v>750</v>
      </c>
      <c r="B204" s="110" t="s">
        <v>447</v>
      </c>
      <c r="C204" s="110" t="s">
        <v>447</v>
      </c>
      <c r="D204" s="110" t="s">
        <v>447</v>
      </c>
      <c r="E204" s="110" t="s">
        <v>447</v>
      </c>
      <c r="F204" s="110" t="s">
        <v>447</v>
      </c>
      <c r="G204" s="110" t="s">
        <v>447</v>
      </c>
      <c r="H204" s="110" t="s">
        <v>447</v>
      </c>
      <c r="I204" s="110" t="s">
        <v>447</v>
      </c>
      <c r="J204" s="110" t="s">
        <v>447</v>
      </c>
      <c r="K204" s="110" t="s">
        <v>447</v>
      </c>
      <c r="L204" s="110" t="s">
        <v>447</v>
      </c>
      <c r="M204" s="110" t="s">
        <v>447</v>
      </c>
      <c r="N204" s="110">
        <v>19500</v>
      </c>
      <c r="O204" s="110">
        <v>0</v>
      </c>
      <c r="P204" s="110">
        <v>27</v>
      </c>
    </row>
    <row r="205" spans="1:16" s="260" customFormat="1" x14ac:dyDescent="0.3">
      <c r="A205" s="327" t="s">
        <v>734</v>
      </c>
      <c r="B205" s="110">
        <v>122827</v>
      </c>
      <c r="C205" s="110">
        <v>0</v>
      </c>
      <c r="D205" s="110">
        <v>0</v>
      </c>
      <c r="E205" s="110">
        <v>0</v>
      </c>
      <c r="F205" s="110">
        <v>0</v>
      </c>
      <c r="G205" s="110">
        <v>0</v>
      </c>
      <c r="H205" s="110">
        <v>0</v>
      </c>
      <c r="I205" s="110">
        <v>0</v>
      </c>
      <c r="J205" s="110">
        <v>0</v>
      </c>
      <c r="K205" s="110">
        <v>0</v>
      </c>
      <c r="L205" s="110">
        <v>0</v>
      </c>
      <c r="M205" s="110" t="s">
        <v>447</v>
      </c>
      <c r="N205" s="110" t="s">
        <v>447</v>
      </c>
      <c r="O205" s="110">
        <v>3657</v>
      </c>
      <c r="P205" s="110">
        <v>8</v>
      </c>
    </row>
    <row r="206" spans="1:16" s="260" customFormat="1" x14ac:dyDescent="0.3">
      <c r="A206" s="327" t="s">
        <v>735</v>
      </c>
      <c r="B206" s="110">
        <v>166895</v>
      </c>
      <c r="C206" s="110">
        <v>0</v>
      </c>
      <c r="D206" s="110">
        <v>0</v>
      </c>
      <c r="E206" s="110">
        <v>0</v>
      </c>
      <c r="F206" s="110">
        <v>0</v>
      </c>
      <c r="G206" s="110">
        <v>0</v>
      </c>
      <c r="H206" s="110">
        <v>0</v>
      </c>
      <c r="I206" s="110">
        <v>0</v>
      </c>
      <c r="J206" s="110">
        <v>0</v>
      </c>
      <c r="K206" s="110">
        <v>0</v>
      </c>
      <c r="L206" s="110">
        <v>0</v>
      </c>
      <c r="M206" s="110" t="s">
        <v>447</v>
      </c>
      <c r="N206" s="110" t="s">
        <v>447</v>
      </c>
      <c r="O206" s="110">
        <v>25410</v>
      </c>
      <c r="P206" s="110">
        <v>29</v>
      </c>
    </row>
    <row r="207" spans="1:16" s="260" customFormat="1" x14ac:dyDescent="0.3">
      <c r="A207" s="327" t="s">
        <v>593</v>
      </c>
      <c r="B207" s="110">
        <v>221661</v>
      </c>
      <c r="C207" s="110">
        <v>0</v>
      </c>
      <c r="D207" s="110">
        <v>0</v>
      </c>
      <c r="E207" s="110">
        <v>0</v>
      </c>
      <c r="F207" s="110">
        <v>0</v>
      </c>
      <c r="G207" s="110">
        <v>0</v>
      </c>
      <c r="H207" s="110">
        <v>0</v>
      </c>
      <c r="I207" s="110">
        <v>0</v>
      </c>
      <c r="J207" s="110">
        <v>0</v>
      </c>
      <c r="K207" s="110">
        <v>0</v>
      </c>
      <c r="L207" s="110">
        <v>0</v>
      </c>
      <c r="M207" s="110" t="s">
        <v>447</v>
      </c>
      <c r="N207" s="110" t="s">
        <v>447</v>
      </c>
      <c r="O207" s="110">
        <v>30900</v>
      </c>
      <c r="P207" s="110">
        <v>32</v>
      </c>
    </row>
    <row r="208" spans="1:16" s="260" customFormat="1" x14ac:dyDescent="0.3">
      <c r="A208" s="327" t="s">
        <v>595</v>
      </c>
      <c r="B208" s="110">
        <v>0</v>
      </c>
      <c r="C208" s="110">
        <v>0</v>
      </c>
      <c r="D208" s="110">
        <v>0</v>
      </c>
      <c r="E208" s="110">
        <v>0</v>
      </c>
      <c r="F208" s="110">
        <v>0</v>
      </c>
      <c r="G208" s="110">
        <v>0</v>
      </c>
      <c r="H208" s="110">
        <v>0</v>
      </c>
      <c r="I208" s="110">
        <v>0</v>
      </c>
      <c r="J208" s="110">
        <v>0</v>
      </c>
      <c r="K208" s="110">
        <v>0</v>
      </c>
      <c r="L208" s="110">
        <v>32741</v>
      </c>
      <c r="M208" s="110" t="s">
        <v>447</v>
      </c>
      <c r="N208" s="110" t="s">
        <v>447</v>
      </c>
      <c r="O208" s="110">
        <v>0</v>
      </c>
      <c r="P208" s="110">
        <v>0</v>
      </c>
    </row>
    <row r="209" spans="1:16" s="260" customFormat="1" x14ac:dyDescent="0.3">
      <c r="A209" s="327" t="s">
        <v>596</v>
      </c>
      <c r="B209" s="110">
        <v>0</v>
      </c>
      <c r="C209" s="110">
        <v>0</v>
      </c>
      <c r="D209" s="110">
        <v>0</v>
      </c>
      <c r="E209" s="110">
        <v>938646</v>
      </c>
      <c r="F209" s="110">
        <v>0</v>
      </c>
      <c r="G209" s="110">
        <v>0</v>
      </c>
      <c r="H209" s="110">
        <v>0</v>
      </c>
      <c r="I209" s="110">
        <v>0</v>
      </c>
      <c r="J209" s="110">
        <v>0</v>
      </c>
      <c r="K209" s="110">
        <v>0</v>
      </c>
      <c r="L209" s="110">
        <v>0</v>
      </c>
      <c r="M209" s="110" t="s">
        <v>447</v>
      </c>
      <c r="N209" s="110" t="s">
        <v>447</v>
      </c>
      <c r="O209" s="110">
        <v>5449</v>
      </c>
      <c r="P209" s="110">
        <v>868</v>
      </c>
    </row>
    <row r="210" spans="1:16" s="260" customFormat="1" x14ac:dyDescent="0.3">
      <c r="A210" s="327" t="s">
        <v>882</v>
      </c>
      <c r="B210" s="110">
        <v>0</v>
      </c>
      <c r="C210" s="110">
        <v>0</v>
      </c>
      <c r="D210" s="110">
        <v>0</v>
      </c>
      <c r="E210" s="110">
        <v>1855924</v>
      </c>
      <c r="F210" s="110">
        <v>0</v>
      </c>
      <c r="G210" s="110">
        <v>0</v>
      </c>
      <c r="H210" s="110">
        <v>0</v>
      </c>
      <c r="I210" s="110">
        <v>0</v>
      </c>
      <c r="J210" s="110">
        <v>0</v>
      </c>
      <c r="K210" s="110">
        <v>0</v>
      </c>
      <c r="L210" s="110">
        <v>0</v>
      </c>
      <c r="M210" s="110" t="s">
        <v>447</v>
      </c>
      <c r="N210" s="110" t="s">
        <v>447</v>
      </c>
      <c r="O210" s="110">
        <v>0</v>
      </c>
      <c r="P210" s="110">
        <v>512</v>
      </c>
    </row>
    <row r="211" spans="1:16" s="260" customFormat="1" x14ac:dyDescent="0.3">
      <c r="A211" s="327" t="s">
        <v>761</v>
      </c>
      <c r="B211" s="110" t="s">
        <v>447</v>
      </c>
      <c r="C211" s="110" t="s">
        <v>447</v>
      </c>
      <c r="D211" s="110" t="s">
        <v>447</v>
      </c>
      <c r="E211" s="110" t="s">
        <v>447</v>
      </c>
      <c r="F211" s="110" t="s">
        <v>447</v>
      </c>
      <c r="G211" s="110" t="s">
        <v>447</v>
      </c>
      <c r="H211" s="110" t="s">
        <v>447</v>
      </c>
      <c r="I211" s="110" t="s">
        <v>447</v>
      </c>
      <c r="J211" s="110" t="s">
        <v>447</v>
      </c>
      <c r="K211" s="110" t="s">
        <v>447</v>
      </c>
      <c r="L211" s="110" t="s">
        <v>447</v>
      </c>
      <c r="M211" s="110" t="s">
        <v>447</v>
      </c>
      <c r="N211" s="110">
        <v>1818</v>
      </c>
      <c r="O211" s="110">
        <v>0</v>
      </c>
      <c r="P211" s="110">
        <v>0</v>
      </c>
    </row>
    <row r="212" spans="1:16" s="260" customFormat="1" x14ac:dyDescent="0.3">
      <c r="A212" s="327" t="s">
        <v>751</v>
      </c>
      <c r="B212" s="110" t="s">
        <v>447</v>
      </c>
      <c r="C212" s="110" t="s">
        <v>447</v>
      </c>
      <c r="D212" s="110" t="s">
        <v>447</v>
      </c>
      <c r="E212" s="110" t="s">
        <v>447</v>
      </c>
      <c r="F212" s="110" t="s">
        <v>447</v>
      </c>
      <c r="G212" s="110" t="s">
        <v>447</v>
      </c>
      <c r="H212" s="110" t="s">
        <v>447</v>
      </c>
      <c r="I212" s="110" t="s">
        <v>447</v>
      </c>
      <c r="J212" s="110" t="s">
        <v>447</v>
      </c>
      <c r="K212" s="110" t="s">
        <v>447</v>
      </c>
      <c r="L212" s="110" t="s">
        <v>447</v>
      </c>
      <c r="M212" s="110" t="s">
        <v>447</v>
      </c>
      <c r="N212" s="110">
        <v>1960</v>
      </c>
      <c r="O212" s="110">
        <v>25</v>
      </c>
      <c r="P212" s="110">
        <v>8</v>
      </c>
    </row>
    <row r="213" spans="1:16" s="260" customFormat="1" x14ac:dyDescent="0.3">
      <c r="A213" s="327" t="s">
        <v>657</v>
      </c>
      <c r="B213" s="110">
        <v>419349</v>
      </c>
      <c r="C213" s="110">
        <v>0</v>
      </c>
      <c r="D213" s="110">
        <v>0</v>
      </c>
      <c r="E213" s="110">
        <v>0</v>
      </c>
      <c r="F213" s="110">
        <v>0</v>
      </c>
      <c r="G213" s="110">
        <v>0</v>
      </c>
      <c r="H213" s="110">
        <v>0</v>
      </c>
      <c r="I213" s="110">
        <v>0</v>
      </c>
      <c r="J213" s="110">
        <v>0</v>
      </c>
      <c r="K213" s="110">
        <v>0</v>
      </c>
      <c r="L213" s="110">
        <v>0</v>
      </c>
      <c r="M213" s="110" t="s">
        <v>447</v>
      </c>
      <c r="N213" s="110" t="s">
        <v>447</v>
      </c>
      <c r="O213" s="110">
        <v>11107</v>
      </c>
      <c r="P213" s="110">
        <v>102</v>
      </c>
    </row>
    <row r="214" spans="1:16" s="260" customFormat="1" x14ac:dyDescent="0.3">
      <c r="A214" s="327" t="s">
        <v>658</v>
      </c>
      <c r="B214" s="110">
        <v>385590</v>
      </c>
      <c r="C214" s="110">
        <v>0</v>
      </c>
      <c r="D214" s="110">
        <v>0</v>
      </c>
      <c r="E214" s="110">
        <v>0</v>
      </c>
      <c r="F214" s="110">
        <v>0</v>
      </c>
      <c r="G214" s="110">
        <v>0</v>
      </c>
      <c r="H214" s="110">
        <v>0</v>
      </c>
      <c r="I214" s="110">
        <v>0</v>
      </c>
      <c r="J214" s="110">
        <v>0</v>
      </c>
      <c r="K214" s="110">
        <v>0</v>
      </c>
      <c r="L214" s="110">
        <v>0</v>
      </c>
      <c r="M214" s="110" t="s">
        <v>447</v>
      </c>
      <c r="N214" s="110" t="s">
        <v>447</v>
      </c>
      <c r="O214" s="110">
        <v>6709</v>
      </c>
      <c r="P214" s="110">
        <v>90</v>
      </c>
    </row>
    <row r="215" spans="1:16" s="260" customFormat="1" x14ac:dyDescent="0.3">
      <c r="A215" s="327" t="s">
        <v>659</v>
      </c>
      <c r="B215" s="110">
        <v>694201</v>
      </c>
      <c r="C215" s="110">
        <v>0</v>
      </c>
      <c r="D215" s="110">
        <v>0</v>
      </c>
      <c r="E215" s="110">
        <v>0</v>
      </c>
      <c r="F215" s="110">
        <v>0</v>
      </c>
      <c r="G215" s="110">
        <v>0</v>
      </c>
      <c r="H215" s="110">
        <v>0</v>
      </c>
      <c r="I215" s="110">
        <v>0</v>
      </c>
      <c r="J215" s="110">
        <v>0</v>
      </c>
      <c r="K215" s="110">
        <v>0</v>
      </c>
      <c r="L215" s="110">
        <v>0</v>
      </c>
      <c r="M215" s="110" t="s">
        <v>447</v>
      </c>
      <c r="N215" s="110" t="s">
        <v>447</v>
      </c>
      <c r="O215" s="110">
        <v>18773</v>
      </c>
      <c r="P215" s="110">
        <v>235</v>
      </c>
    </row>
    <row r="216" spans="1:16" s="260" customFormat="1" x14ac:dyDescent="0.3">
      <c r="A216" s="327" t="s">
        <v>660</v>
      </c>
      <c r="B216" s="110">
        <v>609995</v>
      </c>
      <c r="C216" s="110">
        <v>0</v>
      </c>
      <c r="D216" s="110">
        <v>0</v>
      </c>
      <c r="E216" s="110">
        <v>0</v>
      </c>
      <c r="F216" s="110">
        <v>0</v>
      </c>
      <c r="G216" s="110">
        <v>0</v>
      </c>
      <c r="H216" s="110">
        <v>0</v>
      </c>
      <c r="I216" s="110">
        <v>0</v>
      </c>
      <c r="J216" s="110">
        <v>0</v>
      </c>
      <c r="K216" s="110">
        <v>0</v>
      </c>
      <c r="L216" s="110">
        <v>0</v>
      </c>
      <c r="M216" s="110" t="s">
        <v>447</v>
      </c>
      <c r="N216" s="110" t="s">
        <v>447</v>
      </c>
      <c r="O216" s="110">
        <v>20604</v>
      </c>
      <c r="P216" s="110">
        <v>207</v>
      </c>
    </row>
    <row r="217" spans="1:16" s="260" customFormat="1" x14ac:dyDescent="0.3">
      <c r="A217" s="327" t="s">
        <v>661</v>
      </c>
      <c r="B217" s="110">
        <v>1182794</v>
      </c>
      <c r="C217" s="110">
        <v>0</v>
      </c>
      <c r="D217" s="110">
        <v>0</v>
      </c>
      <c r="E217" s="110">
        <v>0</v>
      </c>
      <c r="F217" s="110">
        <v>0</v>
      </c>
      <c r="G217" s="110">
        <v>0</v>
      </c>
      <c r="H217" s="110">
        <v>0</v>
      </c>
      <c r="I217" s="110">
        <v>0</v>
      </c>
      <c r="J217" s="110">
        <v>0</v>
      </c>
      <c r="K217" s="110">
        <v>0</v>
      </c>
      <c r="L217" s="110">
        <v>0</v>
      </c>
      <c r="M217" s="110" t="s">
        <v>447</v>
      </c>
      <c r="N217" s="110" t="s">
        <v>447</v>
      </c>
      <c r="O217" s="110">
        <v>48925</v>
      </c>
      <c r="P217" s="110">
        <v>369</v>
      </c>
    </row>
    <row r="218" spans="1:16" s="260" customFormat="1" x14ac:dyDescent="0.3">
      <c r="A218" s="327" t="s">
        <v>662</v>
      </c>
      <c r="B218" s="110">
        <v>902383</v>
      </c>
      <c r="C218" s="110">
        <v>0</v>
      </c>
      <c r="D218" s="110">
        <v>0</v>
      </c>
      <c r="E218" s="110">
        <v>0</v>
      </c>
      <c r="F218" s="110">
        <v>0</v>
      </c>
      <c r="G218" s="110">
        <v>0</v>
      </c>
      <c r="H218" s="110">
        <v>0</v>
      </c>
      <c r="I218" s="110">
        <v>0</v>
      </c>
      <c r="J218" s="110">
        <v>0</v>
      </c>
      <c r="K218" s="110">
        <v>0</v>
      </c>
      <c r="L218" s="110">
        <v>0</v>
      </c>
      <c r="M218" s="110" t="s">
        <v>447</v>
      </c>
      <c r="N218" s="110" t="s">
        <v>447</v>
      </c>
      <c r="O218" s="110">
        <v>31193</v>
      </c>
      <c r="P218" s="110">
        <v>223</v>
      </c>
    </row>
    <row r="219" spans="1:16" s="260" customFormat="1" x14ac:dyDescent="0.3">
      <c r="A219" s="327" t="s">
        <v>512</v>
      </c>
      <c r="B219" s="110">
        <v>114592</v>
      </c>
      <c r="C219" s="110">
        <v>0</v>
      </c>
      <c r="D219" s="110">
        <v>0</v>
      </c>
      <c r="E219" s="110">
        <v>0</v>
      </c>
      <c r="F219" s="110">
        <v>0</v>
      </c>
      <c r="G219" s="110">
        <v>0</v>
      </c>
      <c r="H219" s="110">
        <v>0</v>
      </c>
      <c r="I219" s="110">
        <v>0</v>
      </c>
      <c r="J219" s="110">
        <v>0</v>
      </c>
      <c r="K219" s="110">
        <v>0</v>
      </c>
      <c r="L219" s="110">
        <v>0</v>
      </c>
      <c r="M219" s="110" t="s">
        <v>447</v>
      </c>
      <c r="N219" s="110" t="s">
        <v>447</v>
      </c>
      <c r="O219" s="110">
        <v>7096</v>
      </c>
      <c r="P219" s="110">
        <v>54</v>
      </c>
    </row>
    <row r="220" spans="1:16" s="260" customFormat="1" x14ac:dyDescent="0.3">
      <c r="A220" s="327" t="s">
        <v>513</v>
      </c>
      <c r="B220" s="110">
        <v>174045</v>
      </c>
      <c r="C220" s="110">
        <v>0</v>
      </c>
      <c r="D220" s="110">
        <v>0</v>
      </c>
      <c r="E220" s="110">
        <v>0</v>
      </c>
      <c r="F220" s="110">
        <v>0</v>
      </c>
      <c r="G220" s="110">
        <v>0</v>
      </c>
      <c r="H220" s="110">
        <v>0</v>
      </c>
      <c r="I220" s="110">
        <v>0</v>
      </c>
      <c r="J220" s="110">
        <v>0</v>
      </c>
      <c r="K220" s="110">
        <v>0</v>
      </c>
      <c r="L220" s="110">
        <v>0</v>
      </c>
      <c r="M220" s="110" t="s">
        <v>447</v>
      </c>
      <c r="N220" s="110" t="s">
        <v>447</v>
      </c>
      <c r="O220" s="110">
        <v>11483</v>
      </c>
      <c r="P220" s="110">
        <v>88</v>
      </c>
    </row>
    <row r="221" spans="1:16" s="260" customFormat="1" x14ac:dyDescent="0.3">
      <c r="A221" s="327" t="s">
        <v>514</v>
      </c>
      <c r="B221" s="110">
        <v>481609</v>
      </c>
      <c r="C221" s="110">
        <v>0</v>
      </c>
      <c r="D221" s="110">
        <v>0</v>
      </c>
      <c r="E221" s="110">
        <v>0</v>
      </c>
      <c r="F221" s="110">
        <v>0</v>
      </c>
      <c r="G221" s="110">
        <v>0</v>
      </c>
      <c r="H221" s="110">
        <v>0</v>
      </c>
      <c r="I221" s="110">
        <v>0</v>
      </c>
      <c r="J221" s="110">
        <v>0</v>
      </c>
      <c r="K221" s="110">
        <v>0</v>
      </c>
      <c r="L221" s="110">
        <v>0</v>
      </c>
      <c r="M221" s="110" t="s">
        <v>447</v>
      </c>
      <c r="N221" s="110" t="s">
        <v>447</v>
      </c>
      <c r="O221" s="110">
        <v>44815</v>
      </c>
      <c r="P221" s="110">
        <v>241</v>
      </c>
    </row>
    <row r="222" spans="1:16" s="260" customFormat="1" x14ac:dyDescent="0.3">
      <c r="A222" s="327" t="s">
        <v>515</v>
      </c>
      <c r="B222" s="110">
        <v>398032</v>
      </c>
      <c r="C222" s="110">
        <v>0</v>
      </c>
      <c r="D222" s="110">
        <v>0</v>
      </c>
      <c r="E222" s="110">
        <v>0</v>
      </c>
      <c r="F222" s="110">
        <v>0</v>
      </c>
      <c r="G222" s="110">
        <v>0</v>
      </c>
      <c r="H222" s="110">
        <v>0</v>
      </c>
      <c r="I222" s="110">
        <v>0</v>
      </c>
      <c r="J222" s="110">
        <v>0</v>
      </c>
      <c r="K222" s="110">
        <v>0</v>
      </c>
      <c r="L222" s="110">
        <v>0</v>
      </c>
      <c r="M222" s="110" t="s">
        <v>447</v>
      </c>
      <c r="N222" s="110" t="s">
        <v>447</v>
      </c>
      <c r="O222" s="110">
        <v>33034</v>
      </c>
      <c r="P222" s="110">
        <v>197</v>
      </c>
    </row>
    <row r="223" spans="1:16" s="260" customFormat="1" x14ac:dyDescent="0.3">
      <c r="A223" s="327" t="s">
        <v>516</v>
      </c>
      <c r="B223" s="110">
        <v>261094</v>
      </c>
      <c r="C223" s="110">
        <v>0</v>
      </c>
      <c r="D223" s="110">
        <v>0</v>
      </c>
      <c r="E223" s="110">
        <v>0</v>
      </c>
      <c r="F223" s="110">
        <v>0</v>
      </c>
      <c r="G223" s="110">
        <v>0</v>
      </c>
      <c r="H223" s="110">
        <v>0</v>
      </c>
      <c r="I223" s="110">
        <v>0</v>
      </c>
      <c r="J223" s="110">
        <v>0</v>
      </c>
      <c r="K223" s="110">
        <v>0</v>
      </c>
      <c r="L223" s="110">
        <v>0</v>
      </c>
      <c r="M223" s="110" t="s">
        <v>447</v>
      </c>
      <c r="N223" s="110" t="s">
        <v>447</v>
      </c>
      <c r="O223" s="110">
        <v>19770</v>
      </c>
      <c r="P223" s="110">
        <v>162</v>
      </c>
    </row>
    <row r="224" spans="1:16" s="260" customFormat="1" x14ac:dyDescent="0.3">
      <c r="A224" s="327" t="s">
        <v>663</v>
      </c>
      <c r="B224" s="110">
        <v>0</v>
      </c>
      <c r="C224" s="110">
        <v>8575000</v>
      </c>
      <c r="D224" s="110">
        <v>0</v>
      </c>
      <c r="E224" s="110">
        <v>0</v>
      </c>
      <c r="F224" s="110">
        <v>0</v>
      </c>
      <c r="G224" s="110">
        <v>0</v>
      </c>
      <c r="H224" s="110">
        <v>0</v>
      </c>
      <c r="I224" s="110">
        <v>0</v>
      </c>
      <c r="J224" s="110">
        <v>0</v>
      </c>
      <c r="K224" s="110">
        <v>0</v>
      </c>
      <c r="L224" s="110">
        <v>0</v>
      </c>
      <c r="M224" s="110" t="s">
        <v>447</v>
      </c>
      <c r="N224" s="110" t="s">
        <v>447</v>
      </c>
      <c r="O224" s="110">
        <v>0</v>
      </c>
      <c r="P224" s="110">
        <v>237689</v>
      </c>
    </row>
    <row r="225" spans="1:16" s="260" customFormat="1" x14ac:dyDescent="0.3">
      <c r="A225" s="327" t="s">
        <v>633</v>
      </c>
      <c r="B225" s="110">
        <v>0</v>
      </c>
      <c r="C225" s="110">
        <v>0</v>
      </c>
      <c r="D225" s="110">
        <v>0</v>
      </c>
      <c r="E225" s="110">
        <v>39351</v>
      </c>
      <c r="F225" s="110">
        <v>0</v>
      </c>
      <c r="G225" s="110">
        <v>0</v>
      </c>
      <c r="H225" s="110">
        <v>0</v>
      </c>
      <c r="I225" s="110">
        <v>0</v>
      </c>
      <c r="J225" s="110">
        <v>0</v>
      </c>
      <c r="K225" s="110">
        <v>0</v>
      </c>
      <c r="L225" s="110">
        <v>0</v>
      </c>
      <c r="M225" s="110" t="s">
        <v>447</v>
      </c>
      <c r="N225" s="110" t="s">
        <v>447</v>
      </c>
      <c r="O225" s="110">
        <v>7740</v>
      </c>
      <c r="P225" s="110">
        <v>23</v>
      </c>
    </row>
    <row r="226" spans="1:16" s="260" customFormat="1" x14ac:dyDescent="0.3">
      <c r="A226" s="327" t="s">
        <v>634</v>
      </c>
      <c r="B226" s="110">
        <v>387683</v>
      </c>
      <c r="C226" s="110">
        <v>0</v>
      </c>
      <c r="D226" s="110">
        <v>0</v>
      </c>
      <c r="E226" s="110">
        <v>0</v>
      </c>
      <c r="F226" s="110">
        <v>0</v>
      </c>
      <c r="G226" s="110">
        <v>0</v>
      </c>
      <c r="H226" s="110">
        <v>0</v>
      </c>
      <c r="I226" s="110">
        <v>0</v>
      </c>
      <c r="J226" s="110">
        <v>0</v>
      </c>
      <c r="K226" s="110">
        <v>0</v>
      </c>
      <c r="L226" s="110">
        <v>0</v>
      </c>
      <c r="M226" s="110" t="s">
        <v>447</v>
      </c>
      <c r="N226" s="110" t="s">
        <v>447</v>
      </c>
      <c r="O226" s="110">
        <v>1510</v>
      </c>
      <c r="P226" s="110">
        <v>455</v>
      </c>
    </row>
    <row r="227" spans="1:16" s="260" customFormat="1" x14ac:dyDescent="0.3">
      <c r="A227" s="327" t="s">
        <v>517</v>
      </c>
      <c r="B227" s="110">
        <v>209789</v>
      </c>
      <c r="C227" s="110">
        <v>0</v>
      </c>
      <c r="D227" s="110">
        <v>0</v>
      </c>
      <c r="E227" s="110">
        <v>0</v>
      </c>
      <c r="F227" s="110">
        <v>0</v>
      </c>
      <c r="G227" s="110">
        <v>0</v>
      </c>
      <c r="H227" s="110">
        <v>0</v>
      </c>
      <c r="I227" s="110">
        <v>0</v>
      </c>
      <c r="J227" s="110">
        <v>0</v>
      </c>
      <c r="K227" s="110">
        <v>0</v>
      </c>
      <c r="L227" s="110">
        <v>0</v>
      </c>
      <c r="M227" s="110" t="s">
        <v>447</v>
      </c>
      <c r="N227" s="110" t="s">
        <v>447</v>
      </c>
      <c r="O227" s="110">
        <v>11255</v>
      </c>
      <c r="P227" s="110">
        <v>113</v>
      </c>
    </row>
    <row r="228" spans="1:16" s="260" customFormat="1" x14ac:dyDescent="0.3">
      <c r="A228" s="327" t="s">
        <v>518</v>
      </c>
      <c r="B228" s="110">
        <v>452754</v>
      </c>
      <c r="C228" s="110">
        <v>0</v>
      </c>
      <c r="D228" s="110">
        <v>0</v>
      </c>
      <c r="E228" s="110">
        <v>0</v>
      </c>
      <c r="F228" s="110">
        <v>0</v>
      </c>
      <c r="G228" s="110">
        <v>0</v>
      </c>
      <c r="H228" s="110">
        <v>0</v>
      </c>
      <c r="I228" s="110">
        <v>0</v>
      </c>
      <c r="J228" s="110">
        <v>0</v>
      </c>
      <c r="K228" s="110">
        <v>0</v>
      </c>
      <c r="L228" s="110">
        <v>0</v>
      </c>
      <c r="M228" s="110" t="s">
        <v>447</v>
      </c>
      <c r="N228" s="110" t="s">
        <v>447</v>
      </c>
      <c r="O228" s="110">
        <v>28861</v>
      </c>
      <c r="P228" s="110">
        <v>244</v>
      </c>
    </row>
    <row r="229" spans="1:16" s="260" customFormat="1" x14ac:dyDescent="0.3">
      <c r="A229" s="327" t="s">
        <v>519</v>
      </c>
      <c r="B229" s="110">
        <v>84422</v>
      </c>
      <c r="C229" s="110">
        <v>0</v>
      </c>
      <c r="D229" s="110">
        <v>0</v>
      </c>
      <c r="E229" s="110">
        <v>0</v>
      </c>
      <c r="F229" s="110">
        <v>0</v>
      </c>
      <c r="G229" s="110">
        <v>0</v>
      </c>
      <c r="H229" s="110">
        <v>0</v>
      </c>
      <c r="I229" s="110">
        <v>0</v>
      </c>
      <c r="J229" s="110">
        <v>0</v>
      </c>
      <c r="K229" s="110">
        <v>0</v>
      </c>
      <c r="L229" s="110">
        <v>0</v>
      </c>
      <c r="M229" s="110" t="s">
        <v>447</v>
      </c>
      <c r="N229" s="110" t="s">
        <v>447</v>
      </c>
      <c r="O229" s="110">
        <v>1663</v>
      </c>
      <c r="P229" s="110">
        <v>32</v>
      </c>
    </row>
    <row r="230" spans="1:16" s="260" customFormat="1" x14ac:dyDescent="0.3">
      <c r="A230" s="327" t="s">
        <v>520</v>
      </c>
      <c r="B230" s="110">
        <v>126037</v>
      </c>
      <c r="C230" s="110">
        <v>0</v>
      </c>
      <c r="D230" s="110">
        <v>0</v>
      </c>
      <c r="E230" s="110">
        <v>0</v>
      </c>
      <c r="F230" s="110">
        <v>0</v>
      </c>
      <c r="G230" s="110">
        <v>0</v>
      </c>
      <c r="H230" s="110">
        <v>0</v>
      </c>
      <c r="I230" s="110">
        <v>0</v>
      </c>
      <c r="J230" s="110">
        <v>0</v>
      </c>
      <c r="K230" s="110">
        <v>0</v>
      </c>
      <c r="L230" s="110">
        <v>0</v>
      </c>
      <c r="M230" s="110" t="s">
        <v>447</v>
      </c>
      <c r="N230" s="110" t="s">
        <v>447</v>
      </c>
      <c r="O230" s="110">
        <v>4229</v>
      </c>
      <c r="P230" s="110">
        <v>70</v>
      </c>
    </row>
    <row r="231" spans="1:16" s="260" customFormat="1" x14ac:dyDescent="0.3">
      <c r="A231" s="327" t="s">
        <v>521</v>
      </c>
      <c r="B231" s="110">
        <v>182852</v>
      </c>
      <c r="C231" s="110">
        <v>0</v>
      </c>
      <c r="D231" s="110">
        <v>0</v>
      </c>
      <c r="E231" s="110">
        <v>0</v>
      </c>
      <c r="F231" s="110">
        <v>0</v>
      </c>
      <c r="G231" s="110">
        <v>0</v>
      </c>
      <c r="H231" s="110">
        <v>0</v>
      </c>
      <c r="I231" s="110">
        <v>0</v>
      </c>
      <c r="J231" s="110">
        <v>0</v>
      </c>
      <c r="K231" s="110">
        <v>0</v>
      </c>
      <c r="L231" s="110">
        <v>0</v>
      </c>
      <c r="M231" s="110" t="s">
        <v>447</v>
      </c>
      <c r="N231" s="110" t="s">
        <v>447</v>
      </c>
      <c r="O231" s="110">
        <v>7853</v>
      </c>
      <c r="P231" s="110">
        <v>104</v>
      </c>
    </row>
    <row r="232" spans="1:16" s="260" customFormat="1" x14ac:dyDescent="0.3">
      <c r="A232" s="327" t="s">
        <v>522</v>
      </c>
      <c r="B232" s="110">
        <v>292788</v>
      </c>
      <c r="C232" s="110">
        <v>0</v>
      </c>
      <c r="D232" s="110">
        <v>0</v>
      </c>
      <c r="E232" s="110">
        <v>0</v>
      </c>
      <c r="F232" s="110">
        <v>0</v>
      </c>
      <c r="G232" s="110">
        <v>0</v>
      </c>
      <c r="H232" s="110">
        <v>0</v>
      </c>
      <c r="I232" s="110">
        <v>0</v>
      </c>
      <c r="J232" s="110">
        <v>0</v>
      </c>
      <c r="K232" s="110">
        <v>0</v>
      </c>
      <c r="L232" s="110">
        <v>0</v>
      </c>
      <c r="M232" s="110" t="s">
        <v>447</v>
      </c>
      <c r="N232" s="110" t="s">
        <v>447</v>
      </c>
      <c r="O232" s="110">
        <v>16137</v>
      </c>
      <c r="P232" s="110">
        <v>171</v>
      </c>
    </row>
    <row r="233" spans="1:16" s="260" customFormat="1" x14ac:dyDescent="0.3">
      <c r="A233" s="327" t="s">
        <v>523</v>
      </c>
      <c r="B233" s="110">
        <v>652090</v>
      </c>
      <c r="C233" s="110">
        <v>0</v>
      </c>
      <c r="D233" s="110">
        <v>0</v>
      </c>
      <c r="E233" s="110">
        <v>0</v>
      </c>
      <c r="F233" s="110">
        <v>0</v>
      </c>
      <c r="G233" s="110">
        <v>0</v>
      </c>
      <c r="H233" s="110">
        <v>0</v>
      </c>
      <c r="I233" s="110">
        <v>0</v>
      </c>
      <c r="J233" s="110">
        <v>0</v>
      </c>
      <c r="K233" s="110">
        <v>0</v>
      </c>
      <c r="L233" s="110">
        <v>0</v>
      </c>
      <c r="M233" s="110" t="s">
        <v>447</v>
      </c>
      <c r="N233" s="110" t="s">
        <v>447</v>
      </c>
      <c r="O233" s="110">
        <v>15454</v>
      </c>
      <c r="P233" s="110">
        <v>354</v>
      </c>
    </row>
    <row r="234" spans="1:16" s="260" customFormat="1" x14ac:dyDescent="0.3">
      <c r="A234" s="327" t="s">
        <v>524</v>
      </c>
      <c r="B234" s="110">
        <v>837493</v>
      </c>
      <c r="C234" s="110">
        <v>0</v>
      </c>
      <c r="D234" s="110">
        <v>0</v>
      </c>
      <c r="E234" s="110">
        <v>0</v>
      </c>
      <c r="F234" s="110">
        <v>0</v>
      </c>
      <c r="G234" s="110">
        <v>0</v>
      </c>
      <c r="H234" s="110">
        <v>0</v>
      </c>
      <c r="I234" s="110">
        <v>0</v>
      </c>
      <c r="J234" s="110">
        <v>0</v>
      </c>
      <c r="K234" s="110">
        <v>0</v>
      </c>
      <c r="L234" s="110">
        <v>0</v>
      </c>
      <c r="M234" s="110" t="s">
        <v>447</v>
      </c>
      <c r="N234" s="110" t="s">
        <v>447</v>
      </c>
      <c r="O234" s="110">
        <v>17187</v>
      </c>
      <c r="P234" s="110">
        <v>418</v>
      </c>
    </row>
    <row r="235" spans="1:16" s="260" customFormat="1" x14ac:dyDescent="0.3">
      <c r="A235" s="327" t="s">
        <v>525</v>
      </c>
      <c r="B235" s="110">
        <v>441565</v>
      </c>
      <c r="C235" s="110">
        <v>0</v>
      </c>
      <c r="D235" s="110">
        <v>0</v>
      </c>
      <c r="E235" s="110">
        <v>0</v>
      </c>
      <c r="F235" s="110">
        <v>0</v>
      </c>
      <c r="G235" s="110">
        <v>0</v>
      </c>
      <c r="H235" s="110">
        <v>0</v>
      </c>
      <c r="I235" s="110">
        <v>0</v>
      </c>
      <c r="J235" s="110">
        <v>0</v>
      </c>
      <c r="K235" s="110">
        <v>0</v>
      </c>
      <c r="L235" s="110">
        <v>0</v>
      </c>
      <c r="M235" s="110" t="s">
        <v>447</v>
      </c>
      <c r="N235" s="110" t="s">
        <v>447</v>
      </c>
      <c r="O235" s="110">
        <v>9007</v>
      </c>
      <c r="P235" s="110">
        <v>153</v>
      </c>
    </row>
    <row r="236" spans="1:16" s="260" customFormat="1" x14ac:dyDescent="0.3">
      <c r="A236" s="327" t="s">
        <v>526</v>
      </c>
      <c r="B236" s="110">
        <v>124104</v>
      </c>
      <c r="C236" s="110">
        <v>0</v>
      </c>
      <c r="D236" s="110">
        <v>0</v>
      </c>
      <c r="E236" s="110">
        <v>0</v>
      </c>
      <c r="F236" s="110">
        <v>0</v>
      </c>
      <c r="G236" s="110">
        <v>0</v>
      </c>
      <c r="H236" s="110">
        <v>0</v>
      </c>
      <c r="I236" s="110">
        <v>0</v>
      </c>
      <c r="J236" s="110">
        <v>0</v>
      </c>
      <c r="K236" s="110">
        <v>0</v>
      </c>
      <c r="L236" s="110">
        <v>0</v>
      </c>
      <c r="M236" s="110" t="s">
        <v>447</v>
      </c>
      <c r="N236" s="110" t="s">
        <v>447</v>
      </c>
      <c r="O236" s="110">
        <v>2010</v>
      </c>
      <c r="P236" s="110">
        <v>44</v>
      </c>
    </row>
    <row r="237" spans="1:16" s="260" customFormat="1" x14ac:dyDescent="0.3">
      <c r="A237" s="327" t="s">
        <v>527</v>
      </c>
      <c r="B237" s="110">
        <v>363168</v>
      </c>
      <c r="C237" s="110">
        <v>0</v>
      </c>
      <c r="D237" s="110">
        <v>0</v>
      </c>
      <c r="E237" s="110">
        <v>0</v>
      </c>
      <c r="F237" s="110">
        <v>0</v>
      </c>
      <c r="G237" s="110">
        <v>0</v>
      </c>
      <c r="H237" s="110">
        <v>0</v>
      </c>
      <c r="I237" s="110">
        <v>0</v>
      </c>
      <c r="J237" s="110">
        <v>0</v>
      </c>
      <c r="K237" s="110">
        <v>0</v>
      </c>
      <c r="L237" s="110">
        <v>0</v>
      </c>
      <c r="M237" s="110" t="s">
        <v>447</v>
      </c>
      <c r="N237" s="110" t="s">
        <v>447</v>
      </c>
      <c r="O237" s="110">
        <v>5036</v>
      </c>
      <c r="P237" s="110">
        <v>125</v>
      </c>
    </row>
    <row r="238" spans="1:16" s="260" customFormat="1" x14ac:dyDescent="0.3">
      <c r="A238" s="327" t="s">
        <v>528</v>
      </c>
      <c r="B238" s="110">
        <v>93564</v>
      </c>
      <c r="C238" s="110">
        <v>0</v>
      </c>
      <c r="D238" s="110">
        <v>0</v>
      </c>
      <c r="E238" s="110">
        <v>0</v>
      </c>
      <c r="F238" s="110">
        <v>0</v>
      </c>
      <c r="G238" s="110">
        <v>0</v>
      </c>
      <c r="H238" s="110">
        <v>0</v>
      </c>
      <c r="I238" s="110">
        <v>0</v>
      </c>
      <c r="J238" s="110">
        <v>0</v>
      </c>
      <c r="K238" s="110">
        <v>0</v>
      </c>
      <c r="L238" s="110">
        <v>0</v>
      </c>
      <c r="M238" s="110" t="s">
        <v>447</v>
      </c>
      <c r="N238" s="110" t="s">
        <v>447</v>
      </c>
      <c r="O238" s="110">
        <v>780</v>
      </c>
      <c r="P238" s="110">
        <v>25</v>
      </c>
    </row>
    <row r="239" spans="1:16" s="260" customFormat="1" x14ac:dyDescent="0.3">
      <c r="A239" s="327" t="s">
        <v>529</v>
      </c>
      <c r="B239" s="110">
        <v>55780</v>
      </c>
      <c r="C239" s="110">
        <v>0</v>
      </c>
      <c r="D239" s="110">
        <v>0</v>
      </c>
      <c r="E239" s="110">
        <v>0</v>
      </c>
      <c r="F239" s="110">
        <v>0</v>
      </c>
      <c r="G239" s="110">
        <v>0</v>
      </c>
      <c r="H239" s="110">
        <v>0</v>
      </c>
      <c r="I239" s="110">
        <v>0</v>
      </c>
      <c r="J239" s="110">
        <v>0</v>
      </c>
      <c r="K239" s="110">
        <v>0</v>
      </c>
      <c r="L239" s="110">
        <v>0</v>
      </c>
      <c r="M239" s="110" t="s">
        <v>447</v>
      </c>
      <c r="N239" s="110" t="s">
        <v>447</v>
      </c>
      <c r="O239" s="110">
        <v>419</v>
      </c>
      <c r="P239" s="110">
        <v>28</v>
      </c>
    </row>
    <row r="240" spans="1:16" s="260" customFormat="1" x14ac:dyDescent="0.3">
      <c r="A240" s="327" t="s">
        <v>635</v>
      </c>
      <c r="B240" s="110">
        <v>334804</v>
      </c>
      <c r="C240" s="110">
        <v>0</v>
      </c>
      <c r="D240" s="110">
        <v>0</v>
      </c>
      <c r="E240" s="110">
        <v>0</v>
      </c>
      <c r="F240" s="110">
        <v>0</v>
      </c>
      <c r="G240" s="110">
        <v>0</v>
      </c>
      <c r="H240" s="110">
        <v>0</v>
      </c>
      <c r="I240" s="110">
        <v>0</v>
      </c>
      <c r="J240" s="110">
        <v>0</v>
      </c>
      <c r="K240" s="110">
        <v>0</v>
      </c>
      <c r="L240" s="110">
        <v>0</v>
      </c>
      <c r="M240" s="110" t="s">
        <v>447</v>
      </c>
      <c r="N240" s="110" t="s">
        <v>447</v>
      </c>
      <c r="O240" s="110">
        <v>3124</v>
      </c>
      <c r="P240" s="110">
        <v>112</v>
      </c>
    </row>
    <row r="241" spans="1:16" s="260" customFormat="1" x14ac:dyDescent="0.3">
      <c r="A241" s="327" t="s">
        <v>664</v>
      </c>
      <c r="B241" s="110">
        <v>1924926</v>
      </c>
      <c r="C241" s="110">
        <v>0</v>
      </c>
      <c r="D241" s="110">
        <v>0</v>
      </c>
      <c r="E241" s="110">
        <v>0</v>
      </c>
      <c r="F241" s="110">
        <v>0</v>
      </c>
      <c r="G241" s="110">
        <v>0</v>
      </c>
      <c r="H241" s="110">
        <v>0</v>
      </c>
      <c r="I241" s="110">
        <v>0</v>
      </c>
      <c r="J241" s="110">
        <v>0</v>
      </c>
      <c r="K241" s="110">
        <v>0</v>
      </c>
      <c r="L241" s="110">
        <v>0</v>
      </c>
      <c r="M241" s="110" t="s">
        <v>447</v>
      </c>
      <c r="N241" s="110" t="s">
        <v>447</v>
      </c>
      <c r="O241" s="110">
        <v>19115</v>
      </c>
      <c r="P241" s="110">
        <v>374</v>
      </c>
    </row>
    <row r="242" spans="1:16" s="260" customFormat="1" x14ac:dyDescent="0.3">
      <c r="A242" s="327" t="s">
        <v>666</v>
      </c>
      <c r="B242" s="110">
        <v>219179</v>
      </c>
      <c r="C242" s="110">
        <v>0</v>
      </c>
      <c r="D242" s="110">
        <v>0</v>
      </c>
      <c r="E242" s="110">
        <v>0</v>
      </c>
      <c r="F242" s="110">
        <v>0</v>
      </c>
      <c r="G242" s="110">
        <v>0</v>
      </c>
      <c r="H242" s="110">
        <v>0</v>
      </c>
      <c r="I242" s="110">
        <v>0</v>
      </c>
      <c r="J242" s="110">
        <v>0</v>
      </c>
      <c r="K242" s="110">
        <v>0</v>
      </c>
      <c r="L242" s="110">
        <v>0</v>
      </c>
      <c r="M242" s="110" t="s">
        <v>447</v>
      </c>
      <c r="N242" s="110" t="s">
        <v>447</v>
      </c>
      <c r="O242" s="110">
        <v>3023</v>
      </c>
      <c r="P242" s="110">
        <v>260</v>
      </c>
    </row>
    <row r="243" spans="1:16" s="260" customFormat="1" x14ac:dyDescent="0.3">
      <c r="A243" s="327" t="s">
        <v>668</v>
      </c>
      <c r="B243" s="110">
        <v>344153</v>
      </c>
      <c r="C243" s="110">
        <v>0</v>
      </c>
      <c r="D243" s="110">
        <v>0</v>
      </c>
      <c r="E243" s="110">
        <v>0</v>
      </c>
      <c r="F243" s="110">
        <v>0</v>
      </c>
      <c r="G243" s="110">
        <v>0</v>
      </c>
      <c r="H243" s="110">
        <v>0</v>
      </c>
      <c r="I243" s="110">
        <v>0</v>
      </c>
      <c r="J243" s="110">
        <v>0</v>
      </c>
      <c r="K243" s="110">
        <v>0</v>
      </c>
      <c r="L243" s="110">
        <v>0</v>
      </c>
      <c r="M243" s="110" t="s">
        <v>447</v>
      </c>
      <c r="N243" s="110" t="s">
        <v>447</v>
      </c>
      <c r="O243" s="110">
        <v>5871</v>
      </c>
      <c r="P243" s="110">
        <v>444</v>
      </c>
    </row>
    <row r="244" spans="1:16" s="260" customFormat="1" x14ac:dyDescent="0.3">
      <c r="A244" s="327" t="s">
        <v>885</v>
      </c>
      <c r="B244" s="110">
        <v>157881</v>
      </c>
      <c r="C244" s="110">
        <v>0</v>
      </c>
      <c r="D244" s="110">
        <v>0</v>
      </c>
      <c r="E244" s="110">
        <v>0</v>
      </c>
      <c r="F244" s="110">
        <v>0</v>
      </c>
      <c r="G244" s="110">
        <v>0</v>
      </c>
      <c r="H244" s="110">
        <v>0</v>
      </c>
      <c r="I244" s="110">
        <v>0</v>
      </c>
      <c r="J244" s="110">
        <v>0</v>
      </c>
      <c r="K244" s="110">
        <v>0</v>
      </c>
      <c r="L244" s="110">
        <v>0</v>
      </c>
      <c r="M244" s="110" t="s">
        <v>447</v>
      </c>
      <c r="N244" s="110" t="s">
        <v>447</v>
      </c>
      <c r="O244" s="110">
        <v>0</v>
      </c>
      <c r="P244" s="110">
        <v>226</v>
      </c>
    </row>
    <row r="245" spans="1:16" s="260" customFormat="1" x14ac:dyDescent="0.3">
      <c r="A245" s="327" t="s">
        <v>669</v>
      </c>
      <c r="B245" s="110">
        <v>38373</v>
      </c>
      <c r="C245" s="110">
        <v>0</v>
      </c>
      <c r="D245" s="110">
        <v>0</v>
      </c>
      <c r="E245" s="110">
        <v>0</v>
      </c>
      <c r="F245" s="110">
        <v>0</v>
      </c>
      <c r="G245" s="110">
        <v>0</v>
      </c>
      <c r="H245" s="110">
        <v>0</v>
      </c>
      <c r="I245" s="110">
        <v>0</v>
      </c>
      <c r="J245" s="110">
        <v>0</v>
      </c>
      <c r="K245" s="110">
        <v>0</v>
      </c>
      <c r="L245" s="110">
        <v>0</v>
      </c>
      <c r="M245" s="110" t="s">
        <v>447</v>
      </c>
      <c r="N245" s="110" t="s">
        <v>447</v>
      </c>
      <c r="O245" s="110">
        <v>828</v>
      </c>
      <c r="P245" s="110">
        <v>50</v>
      </c>
    </row>
    <row r="246" spans="1:16" s="260" customFormat="1" x14ac:dyDescent="0.3">
      <c r="A246" s="327" t="s">
        <v>670</v>
      </c>
      <c r="B246" s="110">
        <v>46931</v>
      </c>
      <c r="C246" s="110">
        <v>0</v>
      </c>
      <c r="D246" s="110">
        <v>0</v>
      </c>
      <c r="E246" s="110">
        <v>0</v>
      </c>
      <c r="F246" s="110">
        <v>0</v>
      </c>
      <c r="G246" s="110">
        <v>0</v>
      </c>
      <c r="H246" s="110">
        <v>0</v>
      </c>
      <c r="I246" s="110">
        <v>0</v>
      </c>
      <c r="J246" s="110">
        <v>0</v>
      </c>
      <c r="K246" s="110">
        <v>0</v>
      </c>
      <c r="L246" s="110">
        <v>0</v>
      </c>
      <c r="M246" s="110" t="s">
        <v>447</v>
      </c>
      <c r="N246" s="110" t="s">
        <v>447</v>
      </c>
      <c r="O246" s="110">
        <v>1592</v>
      </c>
      <c r="P246" s="110">
        <v>34</v>
      </c>
    </row>
    <row r="247" spans="1:16" s="260" customFormat="1" x14ac:dyDescent="0.3">
      <c r="A247" s="327" t="s">
        <v>671</v>
      </c>
      <c r="B247" s="110">
        <v>51810</v>
      </c>
      <c r="C247" s="110">
        <v>0</v>
      </c>
      <c r="D247" s="110">
        <v>0</v>
      </c>
      <c r="E247" s="110">
        <v>0</v>
      </c>
      <c r="F247" s="110">
        <v>0</v>
      </c>
      <c r="G247" s="110">
        <v>0</v>
      </c>
      <c r="H247" s="110">
        <v>0</v>
      </c>
      <c r="I247" s="110">
        <v>0</v>
      </c>
      <c r="J247" s="110">
        <v>0</v>
      </c>
      <c r="K247" s="110">
        <v>0</v>
      </c>
      <c r="L247" s="110">
        <v>0</v>
      </c>
      <c r="M247" s="110" t="s">
        <v>447</v>
      </c>
      <c r="N247" s="110" t="s">
        <v>447</v>
      </c>
      <c r="O247" s="110">
        <v>2795</v>
      </c>
      <c r="P247" s="110">
        <v>43</v>
      </c>
    </row>
    <row r="248" spans="1:16" s="260" customFormat="1" x14ac:dyDescent="0.3">
      <c r="A248" s="327" t="s">
        <v>672</v>
      </c>
      <c r="B248" s="110">
        <v>34984</v>
      </c>
      <c r="C248" s="110">
        <v>0</v>
      </c>
      <c r="D248" s="110">
        <v>0</v>
      </c>
      <c r="E248" s="110">
        <v>0</v>
      </c>
      <c r="F248" s="110">
        <v>0</v>
      </c>
      <c r="G248" s="110">
        <v>0</v>
      </c>
      <c r="H248" s="110">
        <v>0</v>
      </c>
      <c r="I248" s="110">
        <v>0</v>
      </c>
      <c r="J248" s="110">
        <v>0</v>
      </c>
      <c r="K248" s="110">
        <v>0</v>
      </c>
      <c r="L248" s="110">
        <v>0</v>
      </c>
      <c r="M248" s="110" t="s">
        <v>447</v>
      </c>
      <c r="N248" s="110" t="s">
        <v>447</v>
      </c>
      <c r="O248" s="110">
        <v>1047</v>
      </c>
      <c r="P248" s="110">
        <v>34</v>
      </c>
    </row>
    <row r="249" spans="1:16" s="260" customFormat="1" x14ac:dyDescent="0.3">
      <c r="A249" s="327" t="s">
        <v>673</v>
      </c>
      <c r="B249" s="110">
        <v>59688</v>
      </c>
      <c r="C249" s="110">
        <v>0</v>
      </c>
      <c r="D249" s="110">
        <v>0</v>
      </c>
      <c r="E249" s="110">
        <v>0</v>
      </c>
      <c r="F249" s="110">
        <v>0</v>
      </c>
      <c r="G249" s="110">
        <v>0</v>
      </c>
      <c r="H249" s="110">
        <v>0</v>
      </c>
      <c r="I249" s="110">
        <v>0</v>
      </c>
      <c r="J249" s="110">
        <v>0</v>
      </c>
      <c r="K249" s="110">
        <v>0</v>
      </c>
      <c r="L249" s="110">
        <v>0</v>
      </c>
      <c r="M249" s="110" t="s">
        <v>447</v>
      </c>
      <c r="N249" s="110" t="s">
        <v>447</v>
      </c>
      <c r="O249" s="110">
        <v>1361</v>
      </c>
      <c r="P249" s="110">
        <v>42</v>
      </c>
    </row>
    <row r="250" spans="1:16" s="260" customFormat="1" x14ac:dyDescent="0.3">
      <c r="A250" s="327" t="s">
        <v>675</v>
      </c>
      <c r="B250" s="110">
        <v>88537</v>
      </c>
      <c r="C250" s="110">
        <v>0</v>
      </c>
      <c r="D250" s="110">
        <v>0</v>
      </c>
      <c r="E250" s="110">
        <v>0</v>
      </c>
      <c r="F250" s="110">
        <v>0</v>
      </c>
      <c r="G250" s="110">
        <v>0</v>
      </c>
      <c r="H250" s="110">
        <v>0</v>
      </c>
      <c r="I250" s="110">
        <v>0</v>
      </c>
      <c r="J250" s="110">
        <v>0</v>
      </c>
      <c r="K250" s="110">
        <v>0</v>
      </c>
      <c r="L250" s="110">
        <v>0</v>
      </c>
      <c r="M250" s="110" t="s">
        <v>447</v>
      </c>
      <c r="N250" s="110" t="s">
        <v>447</v>
      </c>
      <c r="O250" s="110">
        <v>2406</v>
      </c>
      <c r="P250" s="110">
        <v>63</v>
      </c>
    </row>
    <row r="251" spans="1:16" s="260" customFormat="1" x14ac:dyDescent="0.3">
      <c r="A251" s="327" t="s">
        <v>676</v>
      </c>
      <c r="B251" s="110">
        <v>66433</v>
      </c>
      <c r="C251" s="110">
        <v>0</v>
      </c>
      <c r="D251" s="110">
        <v>0</v>
      </c>
      <c r="E251" s="110">
        <v>0</v>
      </c>
      <c r="F251" s="110">
        <v>0</v>
      </c>
      <c r="G251" s="110">
        <v>0</v>
      </c>
      <c r="H251" s="110">
        <v>0</v>
      </c>
      <c r="I251" s="110">
        <v>0</v>
      </c>
      <c r="J251" s="110">
        <v>0</v>
      </c>
      <c r="K251" s="110">
        <v>0</v>
      </c>
      <c r="L251" s="110">
        <v>0</v>
      </c>
      <c r="M251" s="110" t="s">
        <v>447</v>
      </c>
      <c r="N251" s="110" t="s">
        <v>447</v>
      </c>
      <c r="O251" s="110">
        <v>401</v>
      </c>
      <c r="P251" s="110">
        <v>32</v>
      </c>
    </row>
    <row r="252" spans="1:16" s="260" customFormat="1" x14ac:dyDescent="0.3">
      <c r="A252" s="327" t="s">
        <v>749</v>
      </c>
      <c r="B252" s="110" t="s">
        <v>447</v>
      </c>
      <c r="C252" s="110" t="s">
        <v>447</v>
      </c>
      <c r="D252" s="110" t="s">
        <v>447</v>
      </c>
      <c r="E252" s="110" t="s">
        <v>447</v>
      </c>
      <c r="F252" s="110" t="s">
        <v>447</v>
      </c>
      <c r="G252" s="110" t="s">
        <v>447</v>
      </c>
      <c r="H252" s="110" t="s">
        <v>447</v>
      </c>
      <c r="I252" s="110" t="s">
        <v>447</v>
      </c>
      <c r="J252" s="110" t="s">
        <v>447</v>
      </c>
      <c r="K252" s="110" t="s">
        <v>447</v>
      </c>
      <c r="L252" s="110" t="s">
        <v>447</v>
      </c>
      <c r="M252" s="110" t="s">
        <v>447</v>
      </c>
      <c r="N252" s="110">
        <v>0</v>
      </c>
      <c r="O252" s="110">
        <v>186822</v>
      </c>
      <c r="P252" s="110">
        <v>0</v>
      </c>
    </row>
    <row r="253" spans="1:16" s="260" customFormat="1" x14ac:dyDescent="0.3">
      <c r="A253" s="327" t="s">
        <v>762</v>
      </c>
      <c r="B253" s="110" t="s">
        <v>447</v>
      </c>
      <c r="C253" s="110" t="s">
        <v>447</v>
      </c>
      <c r="D253" s="110" t="s">
        <v>447</v>
      </c>
      <c r="E253" s="110" t="s">
        <v>447</v>
      </c>
      <c r="F253" s="110" t="s">
        <v>447</v>
      </c>
      <c r="G253" s="110" t="s">
        <v>447</v>
      </c>
      <c r="H253" s="110" t="s">
        <v>447</v>
      </c>
      <c r="I253" s="110" t="s">
        <v>447</v>
      </c>
      <c r="J253" s="110" t="s">
        <v>447</v>
      </c>
      <c r="K253" s="110" t="s">
        <v>447</v>
      </c>
      <c r="L253" s="110" t="s">
        <v>447</v>
      </c>
      <c r="M253" s="110" t="s">
        <v>447</v>
      </c>
      <c r="N253" s="110">
        <v>0</v>
      </c>
      <c r="O253" s="110">
        <v>242481</v>
      </c>
      <c r="P253" s="110">
        <v>0</v>
      </c>
    </row>
    <row r="254" spans="1:16" s="260" customFormat="1" x14ac:dyDescent="0.3">
      <c r="A254" s="327" t="s">
        <v>754</v>
      </c>
      <c r="B254" s="110" t="s">
        <v>447</v>
      </c>
      <c r="C254" s="110" t="s">
        <v>447</v>
      </c>
      <c r="D254" s="110" t="s">
        <v>447</v>
      </c>
      <c r="E254" s="110" t="s">
        <v>447</v>
      </c>
      <c r="F254" s="110" t="s">
        <v>447</v>
      </c>
      <c r="G254" s="110" t="s">
        <v>447</v>
      </c>
      <c r="H254" s="110" t="s">
        <v>447</v>
      </c>
      <c r="I254" s="110" t="s">
        <v>447</v>
      </c>
      <c r="J254" s="110" t="s">
        <v>447</v>
      </c>
      <c r="K254" s="110" t="s">
        <v>447</v>
      </c>
      <c r="L254" s="110" t="s">
        <v>447</v>
      </c>
      <c r="M254" s="110" t="s">
        <v>447</v>
      </c>
      <c r="N254" s="110">
        <v>0</v>
      </c>
      <c r="O254" s="110">
        <v>86625</v>
      </c>
      <c r="P254" s="110">
        <v>0</v>
      </c>
    </row>
    <row r="255" spans="1:16" s="260" customFormat="1" x14ac:dyDescent="0.3">
      <c r="A255" s="327" t="s">
        <v>677</v>
      </c>
      <c r="B255" s="110">
        <v>92450</v>
      </c>
      <c r="C255" s="110">
        <v>0</v>
      </c>
      <c r="D255" s="110">
        <v>0</v>
      </c>
      <c r="E255" s="110">
        <v>0</v>
      </c>
      <c r="F255" s="110">
        <v>0</v>
      </c>
      <c r="G255" s="110">
        <v>0</v>
      </c>
      <c r="H255" s="110">
        <v>0</v>
      </c>
      <c r="I255" s="110">
        <v>0</v>
      </c>
      <c r="J255" s="110">
        <v>0</v>
      </c>
      <c r="K255" s="110">
        <v>0</v>
      </c>
      <c r="L255" s="110">
        <v>0</v>
      </c>
      <c r="M255" s="110" t="s">
        <v>447</v>
      </c>
      <c r="N255" s="110" t="s">
        <v>447</v>
      </c>
      <c r="O255" s="110">
        <v>10077</v>
      </c>
      <c r="P255" s="110">
        <v>57</v>
      </c>
    </row>
    <row r="256" spans="1:16" s="260" customFormat="1" x14ac:dyDescent="0.3">
      <c r="A256" s="327" t="s">
        <v>678</v>
      </c>
      <c r="B256" s="110">
        <v>143908</v>
      </c>
      <c r="C256" s="110">
        <v>0</v>
      </c>
      <c r="D256" s="110">
        <v>0</v>
      </c>
      <c r="E256" s="110">
        <v>0</v>
      </c>
      <c r="F256" s="110">
        <v>0</v>
      </c>
      <c r="G256" s="110">
        <v>0</v>
      </c>
      <c r="H256" s="110">
        <v>0</v>
      </c>
      <c r="I256" s="110">
        <v>0</v>
      </c>
      <c r="J256" s="110">
        <v>0</v>
      </c>
      <c r="K256" s="110">
        <v>0</v>
      </c>
      <c r="L256" s="110">
        <v>0</v>
      </c>
      <c r="M256" s="110" t="s">
        <v>447</v>
      </c>
      <c r="N256" s="110" t="s">
        <v>447</v>
      </c>
      <c r="O256" s="110">
        <v>17269</v>
      </c>
      <c r="P256" s="110">
        <v>141</v>
      </c>
    </row>
    <row r="257" spans="1:16" s="260" customFormat="1" x14ac:dyDescent="0.3">
      <c r="A257" s="327" t="s">
        <v>679</v>
      </c>
      <c r="B257" s="110">
        <v>93529</v>
      </c>
      <c r="C257" s="110">
        <v>0</v>
      </c>
      <c r="D257" s="110">
        <v>0</v>
      </c>
      <c r="E257" s="110">
        <v>0</v>
      </c>
      <c r="F257" s="110">
        <v>0</v>
      </c>
      <c r="G257" s="110">
        <v>0</v>
      </c>
      <c r="H257" s="110">
        <v>0</v>
      </c>
      <c r="I257" s="110">
        <v>0</v>
      </c>
      <c r="J257" s="110">
        <v>0</v>
      </c>
      <c r="K257" s="110">
        <v>0</v>
      </c>
      <c r="L257" s="110">
        <v>0</v>
      </c>
      <c r="M257" s="110" t="s">
        <v>447</v>
      </c>
      <c r="N257" s="110" t="s">
        <v>447</v>
      </c>
      <c r="O257" s="110">
        <v>18327</v>
      </c>
      <c r="P257" s="110">
        <v>141</v>
      </c>
    </row>
    <row r="258" spans="1:16" s="260" customFormat="1" x14ac:dyDescent="0.3">
      <c r="A258" s="327" t="s">
        <v>680</v>
      </c>
      <c r="B258" s="110">
        <v>56694</v>
      </c>
      <c r="C258" s="110">
        <v>0</v>
      </c>
      <c r="D258" s="110">
        <v>0</v>
      </c>
      <c r="E258" s="110">
        <v>0</v>
      </c>
      <c r="F258" s="110">
        <v>0</v>
      </c>
      <c r="G258" s="110">
        <v>0</v>
      </c>
      <c r="H258" s="110">
        <v>0</v>
      </c>
      <c r="I258" s="110">
        <v>0</v>
      </c>
      <c r="J258" s="110">
        <v>0</v>
      </c>
      <c r="K258" s="110">
        <v>0</v>
      </c>
      <c r="L258" s="110">
        <v>0</v>
      </c>
      <c r="M258" s="110" t="s">
        <v>447</v>
      </c>
      <c r="N258" s="110" t="s">
        <v>447</v>
      </c>
      <c r="O258" s="110">
        <v>26835</v>
      </c>
      <c r="P258" s="110">
        <v>80</v>
      </c>
    </row>
    <row r="259" spans="1:16" s="260" customFormat="1" x14ac:dyDescent="0.3">
      <c r="A259" s="327" t="s">
        <v>681</v>
      </c>
      <c r="B259" s="110">
        <v>182501</v>
      </c>
      <c r="C259" s="110">
        <v>0</v>
      </c>
      <c r="D259" s="110">
        <v>0</v>
      </c>
      <c r="E259" s="110">
        <v>0</v>
      </c>
      <c r="F259" s="110">
        <v>0</v>
      </c>
      <c r="G259" s="110">
        <v>0</v>
      </c>
      <c r="H259" s="110">
        <v>0</v>
      </c>
      <c r="I259" s="110">
        <v>0</v>
      </c>
      <c r="J259" s="110">
        <v>0</v>
      </c>
      <c r="K259" s="110">
        <v>0</v>
      </c>
      <c r="L259" s="110">
        <v>0</v>
      </c>
      <c r="M259" s="110" t="s">
        <v>447</v>
      </c>
      <c r="N259" s="110" t="s">
        <v>447</v>
      </c>
      <c r="O259" s="110">
        <v>7563</v>
      </c>
      <c r="P259" s="110">
        <v>132</v>
      </c>
    </row>
    <row r="260" spans="1:16" s="260" customFormat="1" x14ac:dyDescent="0.3">
      <c r="A260" s="327" t="s">
        <v>682</v>
      </c>
      <c r="B260" s="110">
        <v>263563</v>
      </c>
      <c r="C260" s="110">
        <v>0</v>
      </c>
      <c r="D260" s="110">
        <v>0</v>
      </c>
      <c r="E260" s="110">
        <v>0</v>
      </c>
      <c r="F260" s="110">
        <v>0</v>
      </c>
      <c r="G260" s="110">
        <v>0</v>
      </c>
      <c r="H260" s="110">
        <v>0</v>
      </c>
      <c r="I260" s="110">
        <v>0</v>
      </c>
      <c r="J260" s="110">
        <v>0</v>
      </c>
      <c r="K260" s="110">
        <v>0</v>
      </c>
      <c r="L260" s="110">
        <v>0</v>
      </c>
      <c r="M260" s="110" t="s">
        <v>447</v>
      </c>
      <c r="N260" s="110" t="s">
        <v>447</v>
      </c>
      <c r="O260" s="110">
        <v>37028</v>
      </c>
      <c r="P260" s="110">
        <v>134</v>
      </c>
    </row>
    <row r="261" spans="1:16" s="260" customFormat="1" x14ac:dyDescent="0.3">
      <c r="A261" s="327" t="s">
        <v>683</v>
      </c>
      <c r="B261" s="110">
        <v>151706</v>
      </c>
      <c r="C261" s="110">
        <v>0</v>
      </c>
      <c r="D261" s="110">
        <v>0</v>
      </c>
      <c r="E261" s="110">
        <v>0</v>
      </c>
      <c r="F261" s="110">
        <v>0</v>
      </c>
      <c r="G261" s="110">
        <v>0</v>
      </c>
      <c r="H261" s="110">
        <v>0</v>
      </c>
      <c r="I261" s="110">
        <v>0</v>
      </c>
      <c r="J261" s="110">
        <v>0</v>
      </c>
      <c r="K261" s="110">
        <v>0</v>
      </c>
      <c r="L261" s="110">
        <v>0</v>
      </c>
      <c r="M261" s="110" t="s">
        <v>447</v>
      </c>
      <c r="N261" s="110" t="s">
        <v>447</v>
      </c>
      <c r="O261" s="110">
        <v>37253</v>
      </c>
      <c r="P261" s="110">
        <v>114</v>
      </c>
    </row>
    <row r="262" spans="1:16" s="260" customFormat="1" x14ac:dyDescent="0.3">
      <c r="A262" s="327" t="s">
        <v>684</v>
      </c>
      <c r="B262" s="110">
        <v>262648</v>
      </c>
      <c r="C262" s="110">
        <v>0</v>
      </c>
      <c r="D262" s="110">
        <v>0</v>
      </c>
      <c r="E262" s="110">
        <v>0</v>
      </c>
      <c r="F262" s="110">
        <v>0</v>
      </c>
      <c r="G262" s="110">
        <v>0</v>
      </c>
      <c r="H262" s="110">
        <v>0</v>
      </c>
      <c r="I262" s="110">
        <v>0</v>
      </c>
      <c r="J262" s="110">
        <v>0</v>
      </c>
      <c r="K262" s="110">
        <v>0</v>
      </c>
      <c r="L262" s="110">
        <v>0</v>
      </c>
      <c r="M262" s="110" t="s">
        <v>447</v>
      </c>
      <c r="N262" s="110" t="s">
        <v>447</v>
      </c>
      <c r="O262" s="110">
        <v>8757</v>
      </c>
      <c r="P262" s="110">
        <v>179</v>
      </c>
    </row>
    <row r="263" spans="1:16" s="260" customFormat="1" x14ac:dyDescent="0.3">
      <c r="A263" s="327" t="s">
        <v>685</v>
      </c>
      <c r="B263" s="110">
        <v>166567</v>
      </c>
      <c r="C263" s="110">
        <v>0</v>
      </c>
      <c r="D263" s="110">
        <v>0</v>
      </c>
      <c r="E263" s="110">
        <v>0</v>
      </c>
      <c r="F263" s="110">
        <v>0</v>
      </c>
      <c r="G263" s="110">
        <v>0</v>
      </c>
      <c r="H263" s="110">
        <v>0</v>
      </c>
      <c r="I263" s="110">
        <v>0</v>
      </c>
      <c r="J263" s="110">
        <v>0</v>
      </c>
      <c r="K263" s="110">
        <v>0</v>
      </c>
      <c r="L263" s="110">
        <v>0</v>
      </c>
      <c r="M263" s="110" t="s">
        <v>447</v>
      </c>
      <c r="N263" s="110" t="s">
        <v>447</v>
      </c>
      <c r="O263" s="110">
        <v>2557</v>
      </c>
      <c r="P263" s="110">
        <v>124</v>
      </c>
    </row>
    <row r="264" spans="1:16" s="260" customFormat="1" x14ac:dyDescent="0.3">
      <c r="A264" s="327" t="s">
        <v>687</v>
      </c>
      <c r="B264" s="110">
        <v>202024</v>
      </c>
      <c r="C264" s="110">
        <v>0</v>
      </c>
      <c r="D264" s="110">
        <v>0</v>
      </c>
      <c r="E264" s="110">
        <v>0</v>
      </c>
      <c r="F264" s="110">
        <v>0</v>
      </c>
      <c r="G264" s="110">
        <v>0</v>
      </c>
      <c r="H264" s="110">
        <v>0</v>
      </c>
      <c r="I264" s="110">
        <v>0</v>
      </c>
      <c r="J264" s="110">
        <v>0</v>
      </c>
      <c r="K264" s="110">
        <v>0</v>
      </c>
      <c r="L264" s="110">
        <v>0</v>
      </c>
      <c r="M264" s="110" t="s">
        <v>447</v>
      </c>
      <c r="N264" s="110" t="s">
        <v>447</v>
      </c>
      <c r="O264" s="110">
        <v>8369</v>
      </c>
      <c r="P264" s="110">
        <v>78</v>
      </c>
    </row>
    <row r="265" spans="1:16" s="260" customFormat="1" x14ac:dyDescent="0.3">
      <c r="A265" s="327" t="s">
        <v>688</v>
      </c>
      <c r="B265" s="110">
        <v>100462</v>
      </c>
      <c r="C265" s="110">
        <v>0</v>
      </c>
      <c r="D265" s="110">
        <v>0</v>
      </c>
      <c r="E265" s="110">
        <v>0</v>
      </c>
      <c r="F265" s="110">
        <v>0</v>
      </c>
      <c r="G265" s="110">
        <v>0</v>
      </c>
      <c r="H265" s="110">
        <v>0</v>
      </c>
      <c r="I265" s="110">
        <v>0</v>
      </c>
      <c r="J265" s="110">
        <v>0</v>
      </c>
      <c r="K265" s="110">
        <v>0</v>
      </c>
      <c r="L265" s="110">
        <v>0</v>
      </c>
      <c r="M265" s="110" t="s">
        <v>447</v>
      </c>
      <c r="N265" s="110" t="s">
        <v>447</v>
      </c>
      <c r="O265" s="110">
        <v>5757</v>
      </c>
      <c r="P265" s="110">
        <v>48</v>
      </c>
    </row>
    <row r="266" spans="1:16" s="260" customFormat="1" x14ac:dyDescent="0.3">
      <c r="A266" s="327" t="s">
        <v>689</v>
      </c>
      <c r="B266" s="110">
        <v>103708</v>
      </c>
      <c r="C266" s="110">
        <v>0</v>
      </c>
      <c r="D266" s="110">
        <v>0</v>
      </c>
      <c r="E266" s="110">
        <v>0</v>
      </c>
      <c r="F266" s="110">
        <v>0</v>
      </c>
      <c r="G266" s="110">
        <v>0</v>
      </c>
      <c r="H266" s="110">
        <v>0</v>
      </c>
      <c r="I266" s="110">
        <v>0</v>
      </c>
      <c r="J266" s="110">
        <v>0</v>
      </c>
      <c r="K266" s="110">
        <v>0</v>
      </c>
      <c r="L266" s="110">
        <v>0</v>
      </c>
      <c r="M266" s="110" t="s">
        <v>447</v>
      </c>
      <c r="N266" s="110" t="s">
        <v>447</v>
      </c>
      <c r="O266" s="110">
        <v>6196</v>
      </c>
      <c r="P266" s="110">
        <v>55</v>
      </c>
    </row>
    <row r="267" spans="1:16" s="260" customFormat="1" x14ac:dyDescent="0.3">
      <c r="A267" s="327" t="s">
        <v>690</v>
      </c>
      <c r="B267" s="110">
        <v>307422</v>
      </c>
      <c r="C267" s="110">
        <v>0</v>
      </c>
      <c r="D267" s="110">
        <v>0</v>
      </c>
      <c r="E267" s="110">
        <v>0</v>
      </c>
      <c r="F267" s="110">
        <v>0</v>
      </c>
      <c r="G267" s="110">
        <v>0</v>
      </c>
      <c r="H267" s="110">
        <v>0</v>
      </c>
      <c r="I267" s="110">
        <v>0</v>
      </c>
      <c r="J267" s="110">
        <v>0</v>
      </c>
      <c r="K267" s="110">
        <v>0</v>
      </c>
      <c r="L267" s="110">
        <v>0</v>
      </c>
      <c r="M267" s="110" t="s">
        <v>447</v>
      </c>
      <c r="N267" s="110" t="s">
        <v>447</v>
      </c>
      <c r="O267" s="110">
        <v>20099</v>
      </c>
      <c r="P267" s="110">
        <v>143</v>
      </c>
    </row>
    <row r="268" spans="1:16" s="260" customFormat="1" x14ac:dyDescent="0.3">
      <c r="A268" s="327" t="s">
        <v>691</v>
      </c>
      <c r="B268" s="110">
        <v>510909</v>
      </c>
      <c r="C268" s="110">
        <v>0</v>
      </c>
      <c r="D268" s="110">
        <v>0</v>
      </c>
      <c r="E268" s="110">
        <v>0</v>
      </c>
      <c r="F268" s="110">
        <v>0</v>
      </c>
      <c r="G268" s="110">
        <v>0</v>
      </c>
      <c r="H268" s="110">
        <v>0</v>
      </c>
      <c r="I268" s="110">
        <v>0</v>
      </c>
      <c r="J268" s="110">
        <v>0</v>
      </c>
      <c r="K268" s="110">
        <v>0</v>
      </c>
      <c r="L268" s="110">
        <v>0</v>
      </c>
      <c r="M268" s="110" t="s">
        <v>447</v>
      </c>
      <c r="N268" s="110" t="s">
        <v>447</v>
      </c>
      <c r="O268" s="110">
        <v>38132</v>
      </c>
      <c r="P268" s="110">
        <v>190</v>
      </c>
    </row>
    <row r="269" spans="1:16" s="260" customFormat="1" x14ac:dyDescent="0.3">
      <c r="A269" s="327" t="s">
        <v>692</v>
      </c>
      <c r="B269" s="110">
        <v>337913</v>
      </c>
      <c r="C269" s="110">
        <v>0</v>
      </c>
      <c r="D269" s="110">
        <v>0</v>
      </c>
      <c r="E269" s="110">
        <v>0</v>
      </c>
      <c r="F269" s="110">
        <v>0</v>
      </c>
      <c r="G269" s="110">
        <v>0</v>
      </c>
      <c r="H269" s="110">
        <v>0</v>
      </c>
      <c r="I269" s="110">
        <v>0</v>
      </c>
      <c r="J269" s="110">
        <v>0</v>
      </c>
      <c r="K269" s="110">
        <v>0</v>
      </c>
      <c r="L269" s="110">
        <v>0</v>
      </c>
      <c r="M269" s="110" t="s">
        <v>447</v>
      </c>
      <c r="N269" s="110" t="s">
        <v>447</v>
      </c>
      <c r="O269" s="110">
        <v>36404</v>
      </c>
      <c r="P269" s="110">
        <v>150</v>
      </c>
    </row>
    <row r="270" spans="1:16" s="260" customFormat="1" x14ac:dyDescent="0.3">
      <c r="A270" s="327" t="s">
        <v>693</v>
      </c>
      <c r="B270" s="110">
        <v>527847</v>
      </c>
      <c r="C270" s="110">
        <v>0</v>
      </c>
      <c r="D270" s="110">
        <v>0</v>
      </c>
      <c r="E270" s="110">
        <v>0</v>
      </c>
      <c r="F270" s="110">
        <v>0</v>
      </c>
      <c r="G270" s="110">
        <v>0</v>
      </c>
      <c r="H270" s="110">
        <v>0</v>
      </c>
      <c r="I270" s="110">
        <v>0</v>
      </c>
      <c r="J270" s="110">
        <v>0</v>
      </c>
      <c r="K270" s="110">
        <v>0</v>
      </c>
      <c r="L270" s="110">
        <v>0</v>
      </c>
      <c r="M270" s="110" t="s">
        <v>447</v>
      </c>
      <c r="N270" s="110" t="s">
        <v>447</v>
      </c>
      <c r="O270" s="110">
        <v>42576</v>
      </c>
      <c r="P270" s="110">
        <v>182</v>
      </c>
    </row>
    <row r="271" spans="1:16" s="260" customFormat="1" x14ac:dyDescent="0.3">
      <c r="A271" s="327" t="s">
        <v>694</v>
      </c>
      <c r="B271" s="110">
        <v>511220</v>
      </c>
      <c r="C271" s="110">
        <v>0</v>
      </c>
      <c r="D271" s="110">
        <v>0</v>
      </c>
      <c r="E271" s="110">
        <v>0</v>
      </c>
      <c r="F271" s="110">
        <v>0</v>
      </c>
      <c r="G271" s="110">
        <v>0</v>
      </c>
      <c r="H271" s="110">
        <v>0</v>
      </c>
      <c r="I271" s="110">
        <v>0</v>
      </c>
      <c r="J271" s="110">
        <v>0</v>
      </c>
      <c r="K271" s="110">
        <v>0</v>
      </c>
      <c r="L271" s="110">
        <v>0</v>
      </c>
      <c r="M271" s="110" t="s">
        <v>447</v>
      </c>
      <c r="N271" s="110" t="s">
        <v>447</v>
      </c>
      <c r="O271" s="110">
        <v>42883</v>
      </c>
      <c r="P271" s="110">
        <v>200</v>
      </c>
    </row>
    <row r="272" spans="1:16" s="260" customFormat="1" x14ac:dyDescent="0.3">
      <c r="A272" s="327" t="s">
        <v>695</v>
      </c>
      <c r="B272" s="110">
        <v>477169</v>
      </c>
      <c r="C272" s="110">
        <v>0</v>
      </c>
      <c r="D272" s="110">
        <v>0</v>
      </c>
      <c r="E272" s="110">
        <v>0</v>
      </c>
      <c r="F272" s="110">
        <v>0</v>
      </c>
      <c r="G272" s="110">
        <v>0</v>
      </c>
      <c r="H272" s="110">
        <v>0</v>
      </c>
      <c r="I272" s="110">
        <v>0</v>
      </c>
      <c r="J272" s="110">
        <v>0</v>
      </c>
      <c r="K272" s="110">
        <v>0</v>
      </c>
      <c r="L272" s="110">
        <v>0</v>
      </c>
      <c r="M272" s="110" t="s">
        <v>447</v>
      </c>
      <c r="N272" s="110" t="s">
        <v>447</v>
      </c>
      <c r="O272" s="110">
        <v>46858</v>
      </c>
      <c r="P272" s="110">
        <v>185</v>
      </c>
    </row>
    <row r="273" spans="1:16" s="260" customFormat="1" x14ac:dyDescent="0.3">
      <c r="A273" s="327" t="s">
        <v>696</v>
      </c>
      <c r="B273" s="110">
        <v>75190</v>
      </c>
      <c r="C273" s="110">
        <v>0</v>
      </c>
      <c r="D273" s="110">
        <v>0</v>
      </c>
      <c r="E273" s="110">
        <v>0</v>
      </c>
      <c r="F273" s="110">
        <v>0</v>
      </c>
      <c r="G273" s="110">
        <v>0</v>
      </c>
      <c r="H273" s="110">
        <v>0</v>
      </c>
      <c r="I273" s="110">
        <v>0</v>
      </c>
      <c r="J273" s="110">
        <v>0</v>
      </c>
      <c r="K273" s="110">
        <v>0</v>
      </c>
      <c r="L273" s="110">
        <v>0</v>
      </c>
      <c r="M273" s="110" t="s">
        <v>447</v>
      </c>
      <c r="N273" s="110" t="s">
        <v>447</v>
      </c>
      <c r="O273" s="110">
        <v>527</v>
      </c>
      <c r="P273" s="110">
        <v>5</v>
      </c>
    </row>
    <row r="274" spans="1:16" s="260" customFormat="1" x14ac:dyDescent="0.3">
      <c r="A274" s="327" t="s">
        <v>698</v>
      </c>
      <c r="B274" s="110">
        <v>216421</v>
      </c>
      <c r="C274" s="110">
        <v>0</v>
      </c>
      <c r="D274" s="110">
        <v>0</v>
      </c>
      <c r="E274" s="110">
        <v>0</v>
      </c>
      <c r="F274" s="110">
        <v>0</v>
      </c>
      <c r="G274" s="110">
        <v>0</v>
      </c>
      <c r="H274" s="110">
        <v>0</v>
      </c>
      <c r="I274" s="110">
        <v>0</v>
      </c>
      <c r="J274" s="110">
        <v>0</v>
      </c>
      <c r="K274" s="110">
        <v>0</v>
      </c>
      <c r="L274" s="110">
        <v>0</v>
      </c>
      <c r="M274" s="110" t="s">
        <v>447</v>
      </c>
      <c r="N274" s="110" t="s">
        <v>447</v>
      </c>
      <c r="O274" s="110">
        <v>2694</v>
      </c>
      <c r="P274" s="110">
        <v>14</v>
      </c>
    </row>
    <row r="275" spans="1:16" s="260" customFormat="1" x14ac:dyDescent="0.3">
      <c r="A275" s="327" t="s">
        <v>699</v>
      </c>
      <c r="B275" s="110">
        <v>290476</v>
      </c>
      <c r="C275" s="110">
        <v>0</v>
      </c>
      <c r="D275" s="110">
        <v>0</v>
      </c>
      <c r="E275" s="110">
        <v>0</v>
      </c>
      <c r="F275" s="110">
        <v>0</v>
      </c>
      <c r="G275" s="110">
        <v>0</v>
      </c>
      <c r="H275" s="110">
        <v>0</v>
      </c>
      <c r="I275" s="110">
        <v>0</v>
      </c>
      <c r="J275" s="110">
        <v>0</v>
      </c>
      <c r="K275" s="110">
        <v>0</v>
      </c>
      <c r="L275" s="110">
        <v>0</v>
      </c>
      <c r="M275" s="110" t="s">
        <v>447</v>
      </c>
      <c r="N275" s="110" t="s">
        <v>447</v>
      </c>
      <c r="O275" s="110">
        <v>4448</v>
      </c>
      <c r="P275" s="110">
        <v>16</v>
      </c>
    </row>
    <row r="276" spans="1:16" s="260" customFormat="1" x14ac:dyDescent="0.3">
      <c r="A276" s="327" t="s">
        <v>700</v>
      </c>
      <c r="B276" s="110">
        <v>435726</v>
      </c>
      <c r="C276" s="110">
        <v>0</v>
      </c>
      <c r="D276" s="110">
        <v>0</v>
      </c>
      <c r="E276" s="110">
        <v>0</v>
      </c>
      <c r="F276" s="110">
        <v>0</v>
      </c>
      <c r="G276" s="110">
        <v>0</v>
      </c>
      <c r="H276" s="110">
        <v>0</v>
      </c>
      <c r="I276" s="110">
        <v>0</v>
      </c>
      <c r="J276" s="110">
        <v>0</v>
      </c>
      <c r="K276" s="110">
        <v>0</v>
      </c>
      <c r="L276" s="110">
        <v>0</v>
      </c>
      <c r="M276" s="110" t="s">
        <v>447</v>
      </c>
      <c r="N276" s="110" t="s">
        <v>447</v>
      </c>
      <c r="O276" s="110">
        <v>10572</v>
      </c>
      <c r="P276" s="110">
        <v>33</v>
      </c>
    </row>
    <row r="277" spans="1:16" s="260" customFormat="1" x14ac:dyDescent="0.3">
      <c r="A277" s="327" t="s">
        <v>701</v>
      </c>
      <c r="B277" s="110">
        <v>435231</v>
      </c>
      <c r="C277" s="110">
        <v>0</v>
      </c>
      <c r="D277" s="110">
        <v>0</v>
      </c>
      <c r="E277" s="110">
        <v>0</v>
      </c>
      <c r="F277" s="110">
        <v>0</v>
      </c>
      <c r="G277" s="110">
        <v>0</v>
      </c>
      <c r="H277" s="110">
        <v>0</v>
      </c>
      <c r="I277" s="110">
        <v>0</v>
      </c>
      <c r="J277" s="110">
        <v>0</v>
      </c>
      <c r="K277" s="110">
        <v>0</v>
      </c>
      <c r="L277" s="110">
        <v>0</v>
      </c>
      <c r="M277" s="110" t="s">
        <v>447</v>
      </c>
      <c r="N277" s="110" t="s">
        <v>447</v>
      </c>
      <c r="O277" s="110">
        <v>10538</v>
      </c>
      <c r="P277" s="110">
        <v>29</v>
      </c>
    </row>
    <row r="278" spans="1:16" s="260" customFormat="1" x14ac:dyDescent="0.3">
      <c r="A278" s="327" t="s">
        <v>702</v>
      </c>
      <c r="B278" s="110">
        <v>653438</v>
      </c>
      <c r="C278" s="110">
        <v>0</v>
      </c>
      <c r="D278" s="110">
        <v>0</v>
      </c>
      <c r="E278" s="110">
        <v>0</v>
      </c>
      <c r="F278" s="110">
        <v>0</v>
      </c>
      <c r="G278" s="110">
        <v>0</v>
      </c>
      <c r="H278" s="110">
        <v>0</v>
      </c>
      <c r="I278" s="110">
        <v>0</v>
      </c>
      <c r="J278" s="110">
        <v>0</v>
      </c>
      <c r="K278" s="110">
        <v>0</v>
      </c>
      <c r="L278" s="110">
        <v>0</v>
      </c>
      <c r="M278" s="110" t="s">
        <v>447</v>
      </c>
      <c r="N278" s="110" t="s">
        <v>447</v>
      </c>
      <c r="O278" s="110">
        <v>20476</v>
      </c>
      <c r="P278" s="110">
        <v>49</v>
      </c>
    </row>
    <row r="279" spans="1:16" s="260" customFormat="1" x14ac:dyDescent="0.3">
      <c r="A279" s="327" t="s">
        <v>703</v>
      </c>
      <c r="B279" s="110">
        <v>1158835</v>
      </c>
      <c r="C279" s="110">
        <v>0</v>
      </c>
      <c r="D279" s="110">
        <v>0</v>
      </c>
      <c r="E279" s="110">
        <v>0</v>
      </c>
      <c r="F279" s="110">
        <v>0</v>
      </c>
      <c r="G279" s="110">
        <v>0</v>
      </c>
      <c r="H279" s="110">
        <v>0</v>
      </c>
      <c r="I279" s="110">
        <v>0</v>
      </c>
      <c r="J279" s="110">
        <v>0</v>
      </c>
      <c r="K279" s="110">
        <v>0</v>
      </c>
      <c r="L279" s="110">
        <v>0</v>
      </c>
      <c r="M279" s="110" t="s">
        <v>447</v>
      </c>
      <c r="N279" s="110" t="s">
        <v>447</v>
      </c>
      <c r="O279" s="110">
        <v>22758</v>
      </c>
      <c r="P279" s="110">
        <v>45</v>
      </c>
    </row>
    <row r="280" spans="1:16" s="260" customFormat="1" x14ac:dyDescent="0.3">
      <c r="A280" s="327" t="s">
        <v>738</v>
      </c>
      <c r="B280" s="110">
        <v>163395</v>
      </c>
      <c r="C280" s="110">
        <v>0</v>
      </c>
      <c r="D280" s="110">
        <v>0</v>
      </c>
      <c r="E280" s="110">
        <v>0</v>
      </c>
      <c r="F280" s="110">
        <v>0</v>
      </c>
      <c r="G280" s="110">
        <v>0</v>
      </c>
      <c r="H280" s="110">
        <v>0</v>
      </c>
      <c r="I280" s="110">
        <v>0</v>
      </c>
      <c r="J280" s="110">
        <v>0</v>
      </c>
      <c r="K280" s="110">
        <v>0</v>
      </c>
      <c r="L280" s="110">
        <v>0</v>
      </c>
      <c r="M280" s="110" t="s">
        <v>447</v>
      </c>
      <c r="N280" s="110" t="s">
        <v>447</v>
      </c>
      <c r="O280" s="110">
        <v>681</v>
      </c>
      <c r="P280" s="110">
        <v>108</v>
      </c>
    </row>
    <row r="281" spans="1:16" s="260" customFormat="1" x14ac:dyDescent="0.3">
      <c r="A281" s="327" t="s">
        <v>704</v>
      </c>
      <c r="B281" s="110">
        <v>38776</v>
      </c>
      <c r="C281" s="110">
        <v>0</v>
      </c>
      <c r="D281" s="110">
        <v>0</v>
      </c>
      <c r="E281" s="110">
        <v>0</v>
      </c>
      <c r="F281" s="110">
        <v>0</v>
      </c>
      <c r="G281" s="110">
        <v>0</v>
      </c>
      <c r="H281" s="110">
        <v>0</v>
      </c>
      <c r="I281" s="110">
        <v>0</v>
      </c>
      <c r="J281" s="110">
        <v>0</v>
      </c>
      <c r="K281" s="110">
        <v>0</v>
      </c>
      <c r="L281" s="110">
        <v>0</v>
      </c>
      <c r="M281" s="110" t="s">
        <v>447</v>
      </c>
      <c r="N281" s="110" t="s">
        <v>447</v>
      </c>
      <c r="O281" s="110">
        <v>443</v>
      </c>
      <c r="P281" s="110">
        <v>3</v>
      </c>
    </row>
    <row r="282" spans="1:16" s="260" customFormat="1" x14ac:dyDescent="0.3">
      <c r="A282" s="327" t="s">
        <v>705</v>
      </c>
      <c r="B282" s="110">
        <v>0</v>
      </c>
      <c r="C282" s="110">
        <v>0</v>
      </c>
      <c r="D282" s="110">
        <v>0</v>
      </c>
      <c r="E282" s="110">
        <v>0</v>
      </c>
      <c r="F282" s="110">
        <v>0</v>
      </c>
      <c r="G282" s="110">
        <v>0</v>
      </c>
      <c r="H282" s="110">
        <v>38</v>
      </c>
      <c r="I282" s="110">
        <v>0</v>
      </c>
      <c r="J282" s="110">
        <v>0</v>
      </c>
      <c r="K282" s="110">
        <v>0</v>
      </c>
      <c r="L282" s="110">
        <v>0</v>
      </c>
      <c r="M282" s="110" t="s">
        <v>447</v>
      </c>
      <c r="N282" s="110" t="s">
        <v>447</v>
      </c>
      <c r="O282" s="110">
        <v>0</v>
      </c>
      <c r="P282" s="110">
        <v>0</v>
      </c>
    </row>
    <row r="283" spans="1:16" s="260" customFormat="1" x14ac:dyDescent="0.3">
      <c r="A283" s="327" t="s">
        <v>706</v>
      </c>
      <c r="B283" s="110">
        <v>0</v>
      </c>
      <c r="C283" s="110">
        <v>0</v>
      </c>
      <c r="D283" s="110">
        <v>0</v>
      </c>
      <c r="E283" s="110">
        <v>15112</v>
      </c>
      <c r="F283" s="110">
        <v>0</v>
      </c>
      <c r="G283" s="110">
        <v>0</v>
      </c>
      <c r="H283" s="110">
        <v>0</v>
      </c>
      <c r="I283" s="110">
        <v>0</v>
      </c>
      <c r="J283" s="110">
        <v>0</v>
      </c>
      <c r="K283" s="110">
        <v>0</v>
      </c>
      <c r="L283" s="110">
        <v>0</v>
      </c>
      <c r="M283" s="110" t="s">
        <v>447</v>
      </c>
      <c r="N283" s="110" t="s">
        <v>447</v>
      </c>
      <c r="O283" s="110">
        <v>239</v>
      </c>
      <c r="P283" s="110">
        <v>8</v>
      </c>
    </row>
    <row r="284" spans="1:16" s="260" customFormat="1" x14ac:dyDescent="0.3">
      <c r="A284" s="327" t="s">
        <v>707</v>
      </c>
      <c r="B284" s="110">
        <v>0</v>
      </c>
      <c r="C284" s="110">
        <v>0</v>
      </c>
      <c r="D284" s="110">
        <v>0</v>
      </c>
      <c r="E284" s="110">
        <v>52192</v>
      </c>
      <c r="F284" s="110">
        <v>0</v>
      </c>
      <c r="G284" s="110">
        <v>0</v>
      </c>
      <c r="H284" s="110">
        <v>0</v>
      </c>
      <c r="I284" s="110">
        <v>0</v>
      </c>
      <c r="J284" s="110">
        <v>0</v>
      </c>
      <c r="K284" s="110">
        <v>0</v>
      </c>
      <c r="L284" s="110">
        <v>0</v>
      </c>
      <c r="M284" s="110" t="s">
        <v>447</v>
      </c>
      <c r="N284" s="110" t="s">
        <v>447</v>
      </c>
      <c r="O284" s="110">
        <v>1993</v>
      </c>
      <c r="P284" s="110">
        <v>6</v>
      </c>
    </row>
    <row r="285" spans="1:16" s="260" customFormat="1" x14ac:dyDescent="0.3">
      <c r="A285" s="327" t="s">
        <v>886</v>
      </c>
      <c r="B285" s="110">
        <v>5905032</v>
      </c>
      <c r="C285" s="110">
        <v>0</v>
      </c>
      <c r="D285" s="110">
        <v>0</v>
      </c>
      <c r="E285" s="110">
        <v>0</v>
      </c>
      <c r="F285" s="110">
        <v>0</v>
      </c>
      <c r="G285" s="110">
        <v>0</v>
      </c>
      <c r="H285" s="110">
        <v>0</v>
      </c>
      <c r="I285" s="110">
        <v>0</v>
      </c>
      <c r="J285" s="110">
        <v>0</v>
      </c>
      <c r="K285" s="110">
        <v>0</v>
      </c>
      <c r="L285" s="110">
        <v>0</v>
      </c>
      <c r="M285" s="110" t="s">
        <v>447</v>
      </c>
      <c r="N285" s="110" t="s">
        <v>447</v>
      </c>
      <c r="O285" s="110">
        <v>0</v>
      </c>
      <c r="P285" s="110">
        <v>1494</v>
      </c>
    </row>
    <row r="286" spans="1:16" s="260" customFormat="1" x14ac:dyDescent="0.3">
      <c r="A286" s="327" t="s">
        <v>708</v>
      </c>
      <c r="B286" s="110">
        <v>131690</v>
      </c>
      <c r="C286" s="110">
        <v>0</v>
      </c>
      <c r="D286" s="110">
        <v>0</v>
      </c>
      <c r="E286" s="110">
        <v>0</v>
      </c>
      <c r="F286" s="110">
        <v>0</v>
      </c>
      <c r="G286" s="110">
        <v>0</v>
      </c>
      <c r="H286" s="110">
        <v>0</v>
      </c>
      <c r="I286" s="110">
        <v>0</v>
      </c>
      <c r="J286" s="110">
        <v>0</v>
      </c>
      <c r="K286" s="110">
        <v>0</v>
      </c>
      <c r="L286" s="110">
        <v>0</v>
      </c>
      <c r="M286" s="110" t="s">
        <v>447</v>
      </c>
      <c r="N286" s="110" t="s">
        <v>447</v>
      </c>
      <c r="O286" s="110">
        <v>3904</v>
      </c>
      <c r="P286" s="110">
        <v>121</v>
      </c>
    </row>
    <row r="287" spans="1:16" s="260" customFormat="1" x14ac:dyDescent="0.3">
      <c r="A287" s="327" t="s">
        <v>756</v>
      </c>
      <c r="B287" s="110" t="s">
        <v>447</v>
      </c>
      <c r="C287" s="110" t="s">
        <v>447</v>
      </c>
      <c r="D287" s="110" t="s">
        <v>447</v>
      </c>
      <c r="E287" s="110" t="s">
        <v>447</v>
      </c>
      <c r="F287" s="110" t="s">
        <v>447</v>
      </c>
      <c r="G287" s="110" t="s">
        <v>447</v>
      </c>
      <c r="H287" s="110" t="s">
        <v>447</v>
      </c>
      <c r="I287" s="110" t="s">
        <v>447</v>
      </c>
      <c r="J287" s="110" t="s">
        <v>447</v>
      </c>
      <c r="K287" s="110" t="s">
        <v>447</v>
      </c>
      <c r="L287" s="110" t="s">
        <v>447</v>
      </c>
      <c r="M287" s="110" t="s">
        <v>447</v>
      </c>
      <c r="N287" s="110">
        <v>50475</v>
      </c>
      <c r="O287" s="110">
        <v>5588</v>
      </c>
      <c r="P287" s="110">
        <v>0</v>
      </c>
    </row>
    <row r="288" spans="1:16" s="260" customFormat="1" x14ac:dyDescent="0.3">
      <c r="A288" s="327" t="s">
        <v>530</v>
      </c>
      <c r="B288" s="110">
        <v>48680</v>
      </c>
      <c r="C288" s="110">
        <v>0</v>
      </c>
      <c r="D288" s="110">
        <v>0</v>
      </c>
      <c r="E288" s="110">
        <v>0</v>
      </c>
      <c r="F288" s="110">
        <v>0</v>
      </c>
      <c r="G288" s="110">
        <v>0</v>
      </c>
      <c r="H288" s="110">
        <v>0</v>
      </c>
      <c r="I288" s="110">
        <v>0</v>
      </c>
      <c r="J288" s="110">
        <v>0</v>
      </c>
      <c r="K288" s="110">
        <v>0</v>
      </c>
      <c r="L288" s="110">
        <v>0</v>
      </c>
      <c r="M288" s="110" t="s">
        <v>447</v>
      </c>
      <c r="N288" s="110" t="s">
        <v>447</v>
      </c>
      <c r="O288" s="110">
        <v>921</v>
      </c>
      <c r="P288" s="110">
        <v>22</v>
      </c>
    </row>
    <row r="289" spans="1:16" s="260" customFormat="1" x14ac:dyDescent="0.3">
      <c r="A289" s="327" t="s">
        <v>720</v>
      </c>
      <c r="B289" s="110">
        <v>179166</v>
      </c>
      <c r="C289" s="110">
        <v>0</v>
      </c>
      <c r="D289" s="110">
        <v>0</v>
      </c>
      <c r="E289" s="110">
        <v>0</v>
      </c>
      <c r="F289" s="110">
        <v>0</v>
      </c>
      <c r="G289" s="110">
        <v>0</v>
      </c>
      <c r="H289" s="110">
        <v>0</v>
      </c>
      <c r="I289" s="110">
        <v>0</v>
      </c>
      <c r="J289" s="110">
        <v>0</v>
      </c>
      <c r="K289" s="110">
        <v>0</v>
      </c>
      <c r="L289" s="110">
        <v>0</v>
      </c>
      <c r="M289" s="110" t="s">
        <v>447</v>
      </c>
      <c r="N289" s="110" t="s">
        <v>447</v>
      </c>
      <c r="O289" s="110">
        <v>7795</v>
      </c>
      <c r="P289" s="110">
        <v>72</v>
      </c>
    </row>
    <row r="290" spans="1:16" s="260" customFormat="1" ht="13.95" customHeight="1" x14ac:dyDescent="0.3">
      <c r="A290" s="327" t="s">
        <v>531</v>
      </c>
      <c r="B290" s="110">
        <v>254168</v>
      </c>
      <c r="C290" s="110">
        <v>0</v>
      </c>
      <c r="D290" s="110">
        <v>0</v>
      </c>
      <c r="E290" s="110">
        <v>0</v>
      </c>
      <c r="F290" s="110">
        <v>0</v>
      </c>
      <c r="G290" s="110">
        <v>0</v>
      </c>
      <c r="H290" s="110">
        <v>0</v>
      </c>
      <c r="I290" s="110">
        <v>0</v>
      </c>
      <c r="J290" s="110">
        <v>0</v>
      </c>
      <c r="K290" s="110">
        <v>0</v>
      </c>
      <c r="L290" s="110">
        <v>0</v>
      </c>
      <c r="M290" s="110" t="s">
        <v>447</v>
      </c>
      <c r="N290" s="110" t="s">
        <v>447</v>
      </c>
      <c r="O290" s="110">
        <v>8584</v>
      </c>
      <c r="P290" s="110">
        <v>119</v>
      </c>
    </row>
    <row r="291" spans="1:16" s="260" customFormat="1" ht="21.6" x14ac:dyDescent="0.3">
      <c r="A291" s="327" t="s">
        <v>865</v>
      </c>
      <c r="B291" s="110">
        <v>0</v>
      </c>
      <c r="C291" s="110">
        <v>0</v>
      </c>
      <c r="D291" s="110">
        <v>0</v>
      </c>
      <c r="E291" s="110">
        <v>0</v>
      </c>
      <c r="F291" s="110">
        <v>0</v>
      </c>
      <c r="G291" s="110">
        <v>0</v>
      </c>
      <c r="H291" s="110">
        <v>1080159</v>
      </c>
      <c r="I291" s="110">
        <v>0</v>
      </c>
      <c r="J291" s="110">
        <v>0</v>
      </c>
      <c r="K291" s="110">
        <v>0</v>
      </c>
      <c r="L291" s="110">
        <v>0</v>
      </c>
      <c r="M291" s="110" t="s">
        <v>447</v>
      </c>
      <c r="N291" s="110" t="s">
        <v>447</v>
      </c>
      <c r="O291" s="110">
        <v>4998</v>
      </c>
      <c r="P291" s="110">
        <v>6280</v>
      </c>
    </row>
    <row r="292" spans="1:16" s="260" customFormat="1" x14ac:dyDescent="0.3">
      <c r="A292" s="347" t="s">
        <v>890</v>
      </c>
      <c r="B292" s="354">
        <v>120838760</v>
      </c>
      <c r="C292" s="354">
        <v>35170000</v>
      </c>
      <c r="D292" s="354">
        <v>0</v>
      </c>
      <c r="E292" s="354">
        <v>13320785</v>
      </c>
      <c r="F292" s="354">
        <v>0</v>
      </c>
      <c r="G292" s="354">
        <v>0</v>
      </c>
      <c r="H292" s="354">
        <v>13863988</v>
      </c>
      <c r="I292" s="354">
        <v>1181220</v>
      </c>
      <c r="J292" s="354">
        <v>0</v>
      </c>
      <c r="K292" s="354">
        <v>0</v>
      </c>
      <c r="L292" s="354">
        <v>17066169</v>
      </c>
      <c r="M292" s="354">
        <v>934180</v>
      </c>
      <c r="N292" s="354">
        <v>1845680</v>
      </c>
      <c r="O292" s="354">
        <v>4974251</v>
      </c>
      <c r="P292" s="354">
        <v>876655</v>
      </c>
    </row>
    <row r="293" spans="1:16" s="260" customFormat="1" x14ac:dyDescent="0.3">
      <c r="A293" s="347" t="s">
        <v>770</v>
      </c>
      <c r="B293" s="354">
        <v>116471463</v>
      </c>
      <c r="C293" s="354">
        <v>40980000</v>
      </c>
      <c r="D293" s="354">
        <v>0</v>
      </c>
      <c r="E293" s="354">
        <v>12814729</v>
      </c>
      <c r="F293" s="354">
        <v>1503</v>
      </c>
      <c r="G293" s="354">
        <v>0</v>
      </c>
      <c r="H293" s="354">
        <v>8913782</v>
      </c>
      <c r="I293" s="354">
        <v>456294</v>
      </c>
      <c r="J293" s="354">
        <v>0</v>
      </c>
      <c r="K293" s="354">
        <v>0</v>
      </c>
      <c r="L293" s="354">
        <v>18554338</v>
      </c>
      <c r="M293" s="354">
        <v>900140</v>
      </c>
      <c r="N293" s="354">
        <v>1950245</v>
      </c>
      <c r="O293" s="354">
        <v>4866575</v>
      </c>
      <c r="P293" s="354">
        <v>913223</v>
      </c>
    </row>
    <row r="294" spans="1:16" s="260" customFormat="1" x14ac:dyDescent="0.3">
      <c r="A294" s="347" t="s">
        <v>81</v>
      </c>
      <c r="B294" s="356">
        <v>3.75</v>
      </c>
      <c r="C294" s="356">
        <v>-14.18</v>
      </c>
      <c r="D294" s="356" t="s">
        <v>447</v>
      </c>
      <c r="E294" s="356">
        <v>6.42</v>
      </c>
      <c r="F294" s="356">
        <v>-100</v>
      </c>
      <c r="G294" s="356" t="s">
        <v>447</v>
      </c>
      <c r="H294" s="356">
        <v>51.98</v>
      </c>
      <c r="I294" s="356">
        <v>158.87</v>
      </c>
      <c r="J294" s="356" t="s">
        <v>447</v>
      </c>
      <c r="K294" s="356" t="s">
        <v>447</v>
      </c>
      <c r="L294" s="356">
        <v>-8.02</v>
      </c>
      <c r="M294" s="356">
        <v>3.78</v>
      </c>
      <c r="N294" s="356">
        <v>-5.3616340511063996</v>
      </c>
      <c r="O294" s="356">
        <v>2.2125622229185824</v>
      </c>
      <c r="P294" s="356">
        <v>-4.0042793490746513</v>
      </c>
    </row>
    <row r="295" spans="1:16" x14ac:dyDescent="0.3">
      <c r="A295" s="489" t="s">
        <v>909</v>
      </c>
      <c r="B295" s="489"/>
      <c r="C295" s="489"/>
      <c r="D295" s="489"/>
      <c r="E295" s="489"/>
      <c r="F295" s="489"/>
      <c r="G295" s="489"/>
      <c r="H295" s="340"/>
      <c r="I295" s="340"/>
      <c r="J295" s="340"/>
      <c r="K295" s="340"/>
      <c r="L295" s="340"/>
      <c r="M295" s="340"/>
      <c r="N295" s="340"/>
      <c r="O295" s="340"/>
      <c r="P295" s="340"/>
    </row>
    <row r="296" spans="1:16" x14ac:dyDescent="0.3">
      <c r="B296" s="261"/>
      <c r="C296" s="261"/>
      <c r="D296" s="261"/>
      <c r="E296" s="261"/>
      <c r="F296" s="261"/>
      <c r="G296" s="261"/>
      <c r="H296" s="261"/>
      <c r="I296" s="261"/>
      <c r="J296" s="261"/>
      <c r="K296" s="261"/>
      <c r="L296" s="261"/>
      <c r="M296" s="261"/>
      <c r="N296" s="261"/>
      <c r="O296" s="261"/>
      <c r="P296" s="261"/>
    </row>
    <row r="298" spans="1:16" x14ac:dyDescent="0.3">
      <c r="H298" s="261"/>
      <c r="I298" s="261"/>
    </row>
  </sheetData>
  <sortState ref="A6:P292">
    <sortCondition ref="A6:A292"/>
  </sortState>
  <customSheetViews>
    <customSheetView guid="{722B3250-471E-4256-A122-1330806A5616}" scale="110" showPageBreaks="1" showGridLines="0" view="pageBreakPreview">
      <selection activeCell="C4" sqref="C4"/>
      <pageMargins left="0.59055118110236227" right="0.59055118110236227" top="0.39370078740157483" bottom="0.59055118110236227" header="0" footer="0.39370078740157483"/>
      <pageSetup paperSize="9" scale="75" orientation="landscape" r:id="rId1"/>
      <headerFooter alignWithMargins="0"/>
    </customSheetView>
    <customSheetView guid="{8DCB927E-1FB2-45E1-A382-88D5F1827B16}" scale="110" showPageBreaks="1" showGridLines="0" printArea="1" view="pageBreakPreview" topLeftCell="D2">
      <selection activeCell="P6" sqref="P6"/>
      <pageMargins left="0.59055118110236227" right="0.59055118110236227" top="0.39370078740157483" bottom="0.59055118110236227" header="0" footer="0.39370078740157483"/>
      <pageSetup paperSize="9" scale="78" orientation="landscape" r:id="rId2"/>
      <headerFooter alignWithMargins="0"/>
    </customSheetView>
    <customSheetView guid="{FA2E1843-2BE2-47CF-BE01-D42B5FFA5AE3}" scale="110" showPageBreaks="1" showGridLines="0" view="pageBreakPreview">
      <selection activeCell="B6" sqref="B6"/>
      <pageMargins left="0.59055118110236227" right="0.59055118110236227" top="0.39370078740157483" bottom="0.59055118110236227" header="0" footer="0.39370078740157483"/>
      <pageSetup paperSize="9" scale="78" orientation="landscape" r:id="rId3"/>
      <headerFooter alignWithMargins="0"/>
    </customSheetView>
  </customSheetViews>
  <mergeCells count="1">
    <mergeCell ref="A295:G295"/>
  </mergeCells>
  <phoneticPr fontId="0" type="noConversion"/>
  <pageMargins left="0.39370078740157483" right="0.39370078740157483" top="0.39370078740157483" bottom="0.39370078740157483" header="0" footer="0.19685039370078741"/>
  <pageSetup paperSize="9" scale="74" orientation="landscape" r:id="rId4"/>
  <headerFooter alignWithMargins="0">
    <oddFooter>&amp;L&amp;"Myriad Pro,Normal"&amp;8Estadísticas sobre la información económica y financiera de los Fondos de titulización de activos&amp;R&amp;"Myriad Pro,Normal"&amp;8Página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S220"/>
  <sheetViews>
    <sheetView showGridLines="0" zoomScaleNormal="100" zoomScaleSheetLayoutView="80" workbookViewId="0"/>
  </sheetViews>
  <sheetFormatPr baseColWidth="10" defaultColWidth="11.44140625" defaultRowHeight="14.4" x14ac:dyDescent="0.3"/>
  <cols>
    <col min="1" max="1" width="33.44140625" style="7" customWidth="1"/>
    <col min="2" max="2" width="11.5546875" style="7" customWidth="1"/>
    <col min="3" max="3" width="12.109375" style="7" customWidth="1"/>
    <col min="4" max="4" width="11.5546875" style="7" customWidth="1"/>
    <col min="5" max="5" width="9.33203125" style="11" bestFit="1" customWidth="1"/>
    <col min="6" max="6" width="14.44140625" style="11" customWidth="1"/>
    <col min="7" max="7" width="11.5546875" style="11" customWidth="1"/>
    <col min="8" max="8" width="12.6640625" style="11" customWidth="1"/>
    <col min="9" max="9" width="12.33203125" style="11" customWidth="1"/>
    <col min="10" max="10" width="12.6640625" style="11" customWidth="1"/>
    <col min="11" max="11" width="2.109375" style="11" customWidth="1"/>
    <col min="12" max="12" width="11.44140625" style="57" customWidth="1"/>
    <col min="13" max="13" width="15.109375" style="11" customWidth="1"/>
    <col min="14" max="14" width="12.88671875" style="11" bestFit="1" customWidth="1"/>
    <col min="15" max="15" width="11.5546875" style="11" bestFit="1" customWidth="1"/>
    <col min="16" max="16" width="11.44140625" style="11"/>
    <col min="17" max="16384" width="11.44140625" style="7"/>
  </cols>
  <sheetData>
    <row r="1" spans="1:19" ht="15" customHeight="1" x14ac:dyDescent="0.3">
      <c r="A1" s="47"/>
      <c r="B1" s="47"/>
      <c r="C1" s="47"/>
      <c r="D1" s="47"/>
      <c r="E1" s="6"/>
      <c r="F1" s="6"/>
      <c r="G1" s="6"/>
      <c r="H1" s="6"/>
      <c r="I1" s="6"/>
      <c r="J1" s="6"/>
      <c r="K1" s="6"/>
      <c r="L1" s="48"/>
      <c r="M1" s="6"/>
    </row>
    <row r="2" spans="1:19" s="308" customFormat="1" ht="20.25" customHeight="1" x14ac:dyDescent="0.25">
      <c r="A2" s="296" t="s">
        <v>10</v>
      </c>
      <c r="B2" s="305"/>
      <c r="C2" s="306"/>
      <c r="D2" s="306"/>
      <c r="E2" s="306"/>
      <c r="F2" s="306"/>
      <c r="G2" s="306"/>
      <c r="H2" s="306"/>
      <c r="I2" s="306"/>
      <c r="J2" s="306"/>
      <c r="K2" s="306"/>
      <c r="L2" s="306"/>
      <c r="M2" s="23" t="s">
        <v>371</v>
      </c>
      <c r="N2" s="307"/>
      <c r="O2" s="307"/>
      <c r="P2" s="307"/>
      <c r="Q2" s="307"/>
    </row>
    <row r="3" spans="1:19" s="50" customFormat="1" x14ac:dyDescent="0.3">
      <c r="E3" s="51"/>
      <c r="F3" s="51"/>
      <c r="G3" s="51"/>
      <c r="H3" s="51"/>
      <c r="I3" s="51"/>
      <c r="J3" s="51"/>
      <c r="K3" s="51"/>
      <c r="L3" s="51"/>
      <c r="M3" s="52"/>
      <c r="N3" s="51"/>
      <c r="O3" s="51"/>
      <c r="P3" s="51"/>
      <c r="Q3" s="51"/>
      <c r="R3" s="7"/>
      <c r="S3" s="7"/>
    </row>
    <row r="4" spans="1:19" s="50" customFormat="1" ht="13.5" customHeight="1" x14ac:dyDescent="0.3">
      <c r="A4" s="67"/>
      <c r="B4" s="53"/>
      <c r="C4" s="53"/>
      <c r="D4" s="133"/>
      <c r="E4" s="133"/>
      <c r="F4" s="133"/>
      <c r="G4" s="53"/>
      <c r="H4" s="53"/>
      <c r="I4" s="53"/>
      <c r="J4" s="453" t="s">
        <v>21</v>
      </c>
      <c r="K4" s="453"/>
      <c r="L4" s="453"/>
      <c r="M4" s="453"/>
      <c r="N4" s="51"/>
      <c r="O4" s="51"/>
      <c r="P4" s="51"/>
      <c r="Q4" s="51"/>
    </row>
    <row r="5" spans="1:19" s="50" customFormat="1" ht="13.5" customHeight="1" x14ac:dyDescent="0.3">
      <c r="A5" s="67"/>
      <c r="B5" s="458" t="s">
        <v>39</v>
      </c>
      <c r="C5" s="458" t="s">
        <v>858</v>
      </c>
      <c r="D5" s="458" t="s">
        <v>42</v>
      </c>
      <c r="E5" s="458" t="s">
        <v>45</v>
      </c>
      <c r="F5" s="458" t="s">
        <v>164</v>
      </c>
      <c r="G5" s="458" t="s">
        <v>168</v>
      </c>
      <c r="H5" s="458" t="s">
        <v>169</v>
      </c>
      <c r="I5" s="458" t="s">
        <v>362</v>
      </c>
      <c r="J5" s="479" t="s">
        <v>364</v>
      </c>
      <c r="K5" s="107"/>
      <c r="L5" s="480" t="s">
        <v>22</v>
      </c>
      <c r="M5" s="480"/>
      <c r="N5" s="51"/>
      <c r="O5" s="51"/>
      <c r="P5" s="51"/>
    </row>
    <row r="6" spans="1:19" s="10" customFormat="1" ht="27" customHeight="1" x14ac:dyDescent="0.3">
      <c r="A6" s="9" t="s">
        <v>0</v>
      </c>
      <c r="B6" s="454"/>
      <c r="C6" s="454"/>
      <c r="D6" s="454"/>
      <c r="E6" s="454" t="s">
        <v>45</v>
      </c>
      <c r="F6" s="454" t="s">
        <v>46</v>
      </c>
      <c r="G6" s="454" t="s">
        <v>113</v>
      </c>
      <c r="H6" s="454"/>
      <c r="I6" s="454"/>
      <c r="J6" s="454"/>
      <c r="K6" s="3"/>
      <c r="L6" s="85" t="s">
        <v>90</v>
      </c>
      <c r="M6" s="43" t="s">
        <v>89</v>
      </c>
      <c r="N6" s="54"/>
      <c r="O6" s="54"/>
      <c r="P6" s="54"/>
    </row>
    <row r="7" spans="1:19" s="10" customFormat="1" ht="13.8" x14ac:dyDescent="0.3">
      <c r="A7" s="357" t="s">
        <v>532</v>
      </c>
      <c r="B7" s="358">
        <v>4.0199999999999996</v>
      </c>
      <c r="C7" s="358">
        <v>96.04</v>
      </c>
      <c r="D7" s="358">
        <v>2.44</v>
      </c>
      <c r="E7" s="358">
        <v>0</v>
      </c>
      <c r="F7" s="358">
        <v>0</v>
      </c>
      <c r="G7" s="358">
        <v>21.5</v>
      </c>
      <c r="H7" s="358">
        <v>12.05</v>
      </c>
      <c r="I7" s="358">
        <v>1.82</v>
      </c>
      <c r="J7" s="358">
        <v>2.63</v>
      </c>
      <c r="K7" s="358"/>
      <c r="L7" s="103" t="s">
        <v>771</v>
      </c>
      <c r="M7" s="358">
        <v>99.88</v>
      </c>
      <c r="N7" s="54"/>
      <c r="O7" s="54"/>
      <c r="P7" s="54"/>
    </row>
    <row r="8" spans="1:19" s="10" customFormat="1" ht="13.8" x14ac:dyDescent="0.3">
      <c r="A8" s="341" t="s">
        <v>534</v>
      </c>
      <c r="B8" s="361">
        <v>3.98</v>
      </c>
      <c r="C8" s="361">
        <v>46.26</v>
      </c>
      <c r="D8" s="361">
        <v>0.27</v>
      </c>
      <c r="E8" s="361">
        <v>0</v>
      </c>
      <c r="F8" s="361">
        <v>0</v>
      </c>
      <c r="G8" s="361">
        <v>21.39</v>
      </c>
      <c r="H8" s="361">
        <v>9.81</v>
      </c>
      <c r="I8" s="361">
        <v>0.49</v>
      </c>
      <c r="J8" s="361">
        <v>1.78</v>
      </c>
      <c r="K8" s="361"/>
      <c r="L8" s="342" t="s">
        <v>771</v>
      </c>
      <c r="M8" s="361">
        <v>70.3</v>
      </c>
      <c r="N8" s="54"/>
      <c r="O8" s="54"/>
      <c r="P8" s="54"/>
    </row>
    <row r="9" spans="1:19" s="10" customFormat="1" ht="13.8" x14ac:dyDescent="0.3">
      <c r="A9" s="341" t="s">
        <v>535</v>
      </c>
      <c r="B9" s="361">
        <v>3.5</v>
      </c>
      <c r="C9" s="361">
        <v>35.229999999999997</v>
      </c>
      <c r="D9" s="361">
        <v>2.33</v>
      </c>
      <c r="E9" s="361">
        <v>0</v>
      </c>
      <c r="F9" s="361">
        <v>0</v>
      </c>
      <c r="G9" s="361">
        <v>8.84</v>
      </c>
      <c r="H9" s="361">
        <v>14.6</v>
      </c>
      <c r="I9" s="361">
        <v>0.9</v>
      </c>
      <c r="J9" s="361">
        <v>2.65</v>
      </c>
      <c r="K9" s="361"/>
      <c r="L9" s="342" t="s">
        <v>772</v>
      </c>
      <c r="M9" s="361">
        <v>76.56</v>
      </c>
      <c r="N9" s="54"/>
      <c r="O9" s="54"/>
      <c r="P9" s="54"/>
    </row>
    <row r="10" spans="1:19" s="10" customFormat="1" ht="13.8" x14ac:dyDescent="0.3">
      <c r="A10" s="341" t="s">
        <v>536</v>
      </c>
      <c r="B10" s="361">
        <v>3.32</v>
      </c>
      <c r="C10" s="361">
        <v>54.83</v>
      </c>
      <c r="D10" s="361">
        <v>16.559999999999999</v>
      </c>
      <c r="E10" s="361">
        <v>2.1800000000000002</v>
      </c>
      <c r="F10" s="361">
        <v>0</v>
      </c>
      <c r="G10" s="361">
        <v>18.22</v>
      </c>
      <c r="H10" s="361">
        <v>9.9</v>
      </c>
      <c r="I10" s="361">
        <v>2.11</v>
      </c>
      <c r="J10" s="361">
        <v>2.5299999999999998</v>
      </c>
      <c r="K10" s="361"/>
      <c r="L10" s="342" t="s">
        <v>773</v>
      </c>
      <c r="M10" s="361">
        <v>79.52</v>
      </c>
      <c r="N10" s="54"/>
      <c r="O10" s="54"/>
      <c r="P10" s="54"/>
    </row>
    <row r="11" spans="1:19" s="10" customFormat="1" ht="13.8" x14ac:dyDescent="0.3">
      <c r="A11" s="341" t="s">
        <v>537</v>
      </c>
      <c r="B11" s="361">
        <v>3.99</v>
      </c>
      <c r="C11" s="361">
        <v>34.5</v>
      </c>
      <c r="D11" s="361">
        <v>1.28</v>
      </c>
      <c r="E11" s="361">
        <v>0</v>
      </c>
      <c r="F11" s="361">
        <v>0</v>
      </c>
      <c r="G11" s="361">
        <v>10.1</v>
      </c>
      <c r="H11" s="361">
        <v>13.71</v>
      </c>
      <c r="I11" s="361">
        <v>0.85</v>
      </c>
      <c r="J11" s="361">
        <v>3.05</v>
      </c>
      <c r="K11" s="361"/>
      <c r="L11" s="342" t="s">
        <v>772</v>
      </c>
      <c r="M11" s="361">
        <v>62.93</v>
      </c>
      <c r="N11" s="54"/>
      <c r="O11" s="54"/>
      <c r="P11" s="54"/>
    </row>
    <row r="12" spans="1:19" s="10" customFormat="1" ht="13.8" x14ac:dyDescent="0.3">
      <c r="A12" s="341" t="s">
        <v>544</v>
      </c>
      <c r="B12" s="361">
        <v>31.67</v>
      </c>
      <c r="C12" s="361">
        <v>0</v>
      </c>
      <c r="D12" s="361">
        <v>3.85</v>
      </c>
      <c r="E12" s="361">
        <v>0</v>
      </c>
      <c r="F12" s="361">
        <v>0</v>
      </c>
      <c r="G12" s="361">
        <v>18.87</v>
      </c>
      <c r="H12" s="361">
        <v>0</v>
      </c>
      <c r="I12" s="361">
        <v>0.96</v>
      </c>
      <c r="J12" s="361">
        <v>2.39</v>
      </c>
      <c r="K12" s="361"/>
      <c r="L12" s="342" t="s">
        <v>774</v>
      </c>
      <c r="M12" s="361">
        <v>37.1</v>
      </c>
      <c r="N12" s="54"/>
      <c r="O12" s="54"/>
      <c r="P12" s="54"/>
    </row>
    <row r="13" spans="1:19" s="10" customFormat="1" ht="13.8" x14ac:dyDescent="0.3">
      <c r="A13" s="341" t="s">
        <v>721</v>
      </c>
      <c r="B13" s="361">
        <v>4.25</v>
      </c>
      <c r="C13" s="361">
        <v>28.99</v>
      </c>
      <c r="D13" s="361">
        <v>0.28000000000000003</v>
      </c>
      <c r="E13" s="361">
        <v>0.23</v>
      </c>
      <c r="F13" s="361">
        <v>70.819999999999993</v>
      </c>
      <c r="G13" s="361">
        <v>11.11</v>
      </c>
      <c r="H13" s="361">
        <v>15.5</v>
      </c>
      <c r="I13" s="361">
        <v>0.39</v>
      </c>
      <c r="J13" s="361">
        <v>2.27</v>
      </c>
      <c r="K13" s="361"/>
      <c r="L13" s="342" t="s">
        <v>775</v>
      </c>
      <c r="M13" s="361">
        <v>41.31</v>
      </c>
      <c r="N13" s="54"/>
      <c r="O13" s="54"/>
      <c r="P13" s="54"/>
    </row>
    <row r="14" spans="1:19" s="10" customFormat="1" ht="13.8" x14ac:dyDescent="0.3">
      <c r="A14" s="341" t="s">
        <v>722</v>
      </c>
      <c r="B14" s="361">
        <v>4.13</v>
      </c>
      <c r="C14" s="361">
        <v>29.1</v>
      </c>
      <c r="D14" s="361">
        <v>0.67</v>
      </c>
      <c r="E14" s="361">
        <v>0.59</v>
      </c>
      <c r="F14" s="361">
        <v>0</v>
      </c>
      <c r="G14" s="361">
        <v>11.43</v>
      </c>
      <c r="H14" s="361">
        <v>15.02</v>
      </c>
      <c r="I14" s="361">
        <v>0.39</v>
      </c>
      <c r="J14" s="361">
        <v>2.25</v>
      </c>
      <c r="K14" s="361"/>
      <c r="L14" s="342" t="s">
        <v>775</v>
      </c>
      <c r="M14" s="361">
        <v>41.18</v>
      </c>
      <c r="N14" s="54"/>
      <c r="O14" s="54"/>
      <c r="P14" s="54"/>
    </row>
    <row r="15" spans="1:19" s="10" customFormat="1" ht="13.8" x14ac:dyDescent="0.3">
      <c r="A15" s="341" t="s">
        <v>723</v>
      </c>
      <c r="B15" s="361">
        <v>6.38</v>
      </c>
      <c r="C15" s="361">
        <v>28.57</v>
      </c>
      <c r="D15" s="361">
        <v>0.44</v>
      </c>
      <c r="E15" s="361">
        <v>0.19</v>
      </c>
      <c r="F15" s="361">
        <v>0</v>
      </c>
      <c r="G15" s="361">
        <v>11.99</v>
      </c>
      <c r="H15" s="361">
        <v>14.56</v>
      </c>
      <c r="I15" s="361">
        <v>0.38</v>
      </c>
      <c r="J15" s="361">
        <v>1.83</v>
      </c>
      <c r="K15" s="361"/>
      <c r="L15" s="342" t="s">
        <v>775</v>
      </c>
      <c r="M15" s="361">
        <v>39.9</v>
      </c>
      <c r="N15" s="54"/>
      <c r="O15" s="54"/>
      <c r="P15" s="54"/>
    </row>
    <row r="16" spans="1:19" s="10" customFormat="1" ht="13.8" x14ac:dyDescent="0.3">
      <c r="A16" s="341" t="s">
        <v>724</v>
      </c>
      <c r="B16" s="361">
        <v>4.0999999999999996</v>
      </c>
      <c r="C16" s="361">
        <v>37.85</v>
      </c>
      <c r="D16" s="361">
        <v>0.93</v>
      </c>
      <c r="E16" s="361">
        <v>0.92</v>
      </c>
      <c r="F16" s="361">
        <v>0</v>
      </c>
      <c r="G16" s="361">
        <v>15.48</v>
      </c>
      <c r="H16" s="361">
        <v>12.13</v>
      </c>
      <c r="I16" s="361">
        <v>0.39</v>
      </c>
      <c r="J16" s="361">
        <v>1.68</v>
      </c>
      <c r="K16" s="361"/>
      <c r="L16" s="342" t="s">
        <v>775</v>
      </c>
      <c r="M16" s="361">
        <v>24.11</v>
      </c>
      <c r="N16" s="54"/>
      <c r="O16" s="54"/>
      <c r="P16" s="54"/>
    </row>
    <row r="17" spans="1:16" s="10" customFormat="1" ht="13.8" x14ac:dyDescent="0.3">
      <c r="A17" s="341" t="s">
        <v>725</v>
      </c>
      <c r="B17" s="361">
        <v>5.94</v>
      </c>
      <c r="C17" s="361">
        <v>31.95</v>
      </c>
      <c r="D17" s="361">
        <v>0.43</v>
      </c>
      <c r="E17" s="361">
        <v>0.23</v>
      </c>
      <c r="F17" s="361">
        <v>0</v>
      </c>
      <c r="G17" s="361">
        <v>13.29</v>
      </c>
      <c r="H17" s="361">
        <v>13.65</v>
      </c>
      <c r="I17" s="361">
        <v>0.39</v>
      </c>
      <c r="J17" s="361">
        <v>2.77</v>
      </c>
      <c r="K17" s="361"/>
      <c r="L17" s="342" t="s">
        <v>775</v>
      </c>
      <c r="M17" s="361">
        <v>30.25</v>
      </c>
      <c r="N17" s="54"/>
      <c r="O17" s="54"/>
      <c r="P17" s="54"/>
    </row>
    <row r="18" spans="1:16" s="10" customFormat="1" ht="13.8" x14ac:dyDescent="0.3">
      <c r="A18" s="341" t="s">
        <v>726</v>
      </c>
      <c r="B18" s="361">
        <v>6.05</v>
      </c>
      <c r="C18" s="361">
        <v>33.700000000000003</v>
      </c>
      <c r="D18" s="361">
        <v>0.59</v>
      </c>
      <c r="E18" s="361">
        <v>0.78</v>
      </c>
      <c r="F18" s="361">
        <v>10.43</v>
      </c>
      <c r="G18" s="361">
        <v>13.92</v>
      </c>
      <c r="H18" s="361">
        <v>13.2</v>
      </c>
      <c r="I18" s="361">
        <v>0.38</v>
      </c>
      <c r="J18" s="361">
        <v>1.1599999999999999</v>
      </c>
      <c r="K18" s="361"/>
      <c r="L18" s="342" t="s">
        <v>775</v>
      </c>
      <c r="M18" s="361">
        <v>22.03</v>
      </c>
      <c r="N18" s="54"/>
      <c r="O18" s="54"/>
      <c r="P18" s="54"/>
    </row>
    <row r="19" spans="1:16" s="10" customFormat="1" ht="13.8" x14ac:dyDescent="0.3">
      <c r="A19" s="341" t="s">
        <v>727</v>
      </c>
      <c r="B19" s="361">
        <v>5.7</v>
      </c>
      <c r="C19" s="361">
        <v>32.380000000000003</v>
      </c>
      <c r="D19" s="361">
        <v>0.67</v>
      </c>
      <c r="E19" s="361">
        <v>0.48</v>
      </c>
      <c r="F19" s="361">
        <v>0</v>
      </c>
      <c r="G19" s="361">
        <v>13.47</v>
      </c>
      <c r="H19" s="361">
        <v>13.47</v>
      </c>
      <c r="I19" s="361">
        <v>0.38</v>
      </c>
      <c r="J19" s="361">
        <v>0.96</v>
      </c>
      <c r="K19" s="361"/>
      <c r="L19" s="342" t="s">
        <v>775</v>
      </c>
      <c r="M19" s="361">
        <v>30.39</v>
      </c>
      <c r="N19" s="54"/>
      <c r="O19" s="54"/>
      <c r="P19" s="54"/>
    </row>
    <row r="20" spans="1:16" s="10" customFormat="1" ht="13.8" x14ac:dyDescent="0.3">
      <c r="A20" s="341" t="s">
        <v>728</v>
      </c>
      <c r="B20" s="361">
        <v>5.08</v>
      </c>
      <c r="C20" s="361">
        <v>37.44</v>
      </c>
      <c r="D20" s="361">
        <v>1.06</v>
      </c>
      <c r="E20" s="361">
        <v>1.78</v>
      </c>
      <c r="F20" s="361">
        <v>3.97</v>
      </c>
      <c r="G20" s="361">
        <v>15.83</v>
      </c>
      <c r="H20" s="361">
        <v>11.79</v>
      </c>
      <c r="I20" s="361">
        <v>0.39</v>
      </c>
      <c r="J20" s="361">
        <v>1.1499999999999999</v>
      </c>
      <c r="K20" s="361"/>
      <c r="L20" s="342" t="s">
        <v>771</v>
      </c>
      <c r="M20" s="361">
        <v>22.14</v>
      </c>
      <c r="N20" s="54"/>
      <c r="O20" s="54"/>
      <c r="P20" s="54"/>
    </row>
    <row r="21" spans="1:16" s="10" customFormat="1" ht="13.8" x14ac:dyDescent="0.3">
      <c r="A21" s="341" t="s">
        <v>729</v>
      </c>
      <c r="B21" s="361">
        <v>5.62</v>
      </c>
      <c r="C21" s="361">
        <v>37.19</v>
      </c>
      <c r="D21" s="361">
        <v>1.22</v>
      </c>
      <c r="E21" s="361">
        <v>1.5</v>
      </c>
      <c r="F21" s="361">
        <v>2.95</v>
      </c>
      <c r="G21" s="361">
        <v>16.37</v>
      </c>
      <c r="H21" s="361">
        <v>11.43</v>
      </c>
      <c r="I21" s="361">
        <v>0.36</v>
      </c>
      <c r="J21" s="361">
        <v>1.26</v>
      </c>
      <c r="K21" s="361"/>
      <c r="L21" s="342" t="s">
        <v>775</v>
      </c>
      <c r="M21" s="361">
        <v>26.23</v>
      </c>
      <c r="N21" s="54"/>
      <c r="O21" s="54"/>
      <c r="P21" s="54"/>
    </row>
    <row r="22" spans="1:16" s="10" customFormat="1" ht="13.8" x14ac:dyDescent="0.3">
      <c r="A22" s="341" t="s">
        <v>730</v>
      </c>
      <c r="B22" s="361">
        <v>4.26</v>
      </c>
      <c r="C22" s="361">
        <v>38.06</v>
      </c>
      <c r="D22" s="361">
        <v>1.73</v>
      </c>
      <c r="E22" s="361">
        <v>1.32</v>
      </c>
      <c r="F22" s="361">
        <v>2.62</v>
      </c>
      <c r="G22" s="361">
        <v>16.79</v>
      </c>
      <c r="H22" s="361">
        <v>11.04</v>
      </c>
      <c r="I22" s="361">
        <v>0.37</v>
      </c>
      <c r="J22" s="361">
        <v>1.73</v>
      </c>
      <c r="K22" s="361"/>
      <c r="L22" s="342" t="s">
        <v>775</v>
      </c>
      <c r="M22" s="361">
        <v>22.77</v>
      </c>
      <c r="N22" s="54"/>
      <c r="O22" s="54"/>
      <c r="P22" s="54"/>
    </row>
    <row r="23" spans="1:16" s="10" customFormat="1" ht="13.8" x14ac:dyDescent="0.3">
      <c r="A23" s="341" t="s">
        <v>546</v>
      </c>
      <c r="B23" s="361">
        <v>3.73</v>
      </c>
      <c r="C23" s="361">
        <v>43.85</v>
      </c>
      <c r="D23" s="361">
        <v>1.51</v>
      </c>
      <c r="E23" s="361">
        <v>0.55000000000000004</v>
      </c>
      <c r="F23" s="361">
        <v>1.55</v>
      </c>
      <c r="G23" s="361">
        <v>19.22</v>
      </c>
      <c r="H23" s="361">
        <v>8.99</v>
      </c>
      <c r="I23" s="361">
        <v>0.43</v>
      </c>
      <c r="J23" s="361">
        <v>0.48</v>
      </c>
      <c r="K23" s="361"/>
      <c r="L23" s="342" t="s">
        <v>775</v>
      </c>
      <c r="M23" s="361">
        <v>20.71</v>
      </c>
      <c r="N23" s="54"/>
      <c r="O23" s="54"/>
      <c r="P23" s="54"/>
    </row>
    <row r="24" spans="1:16" s="10" customFormat="1" ht="13.8" x14ac:dyDescent="0.3">
      <c r="A24" s="341" t="s">
        <v>547</v>
      </c>
      <c r="B24" s="361">
        <v>4.0999999999999996</v>
      </c>
      <c r="C24" s="361">
        <v>41.3</v>
      </c>
      <c r="D24" s="361">
        <v>1.33</v>
      </c>
      <c r="E24" s="361">
        <v>0.37</v>
      </c>
      <c r="F24" s="361">
        <v>0</v>
      </c>
      <c r="G24" s="361">
        <v>18.86</v>
      </c>
      <c r="H24" s="361">
        <v>8.43</v>
      </c>
      <c r="I24" s="361">
        <v>0.47</v>
      </c>
      <c r="J24" s="361">
        <v>1.54</v>
      </c>
      <c r="K24" s="361"/>
      <c r="L24" s="342" t="s">
        <v>775</v>
      </c>
      <c r="M24" s="361">
        <v>22.23</v>
      </c>
      <c r="N24" s="54"/>
      <c r="O24" s="54"/>
      <c r="P24" s="54"/>
    </row>
    <row r="25" spans="1:16" s="10" customFormat="1" ht="13.8" x14ac:dyDescent="0.3">
      <c r="A25" s="341" t="s">
        <v>548</v>
      </c>
      <c r="B25" s="361">
        <v>3.58</v>
      </c>
      <c r="C25" s="361">
        <v>41.94</v>
      </c>
      <c r="D25" s="361">
        <v>0.98</v>
      </c>
      <c r="E25" s="361">
        <v>0.13</v>
      </c>
      <c r="F25" s="361">
        <v>28.5</v>
      </c>
      <c r="G25" s="361">
        <v>17.850000000000001</v>
      </c>
      <c r="H25" s="361">
        <v>9.9700000000000006</v>
      </c>
      <c r="I25" s="361">
        <v>0.47</v>
      </c>
      <c r="J25" s="361">
        <v>1.03</v>
      </c>
      <c r="K25" s="361"/>
      <c r="L25" s="342" t="s">
        <v>775</v>
      </c>
      <c r="M25" s="361">
        <v>29.12</v>
      </c>
      <c r="N25" s="54"/>
      <c r="O25" s="54"/>
      <c r="P25" s="54"/>
    </row>
    <row r="26" spans="1:16" s="10" customFormat="1" ht="13.8" x14ac:dyDescent="0.3">
      <c r="A26" s="341" t="s">
        <v>549</v>
      </c>
      <c r="B26" s="361">
        <v>4.08</v>
      </c>
      <c r="C26" s="361">
        <v>57.42</v>
      </c>
      <c r="D26" s="361">
        <v>1.68</v>
      </c>
      <c r="E26" s="361">
        <v>0</v>
      </c>
      <c r="F26" s="361">
        <v>0</v>
      </c>
      <c r="G26" s="361">
        <v>14.41</v>
      </c>
      <c r="H26" s="361">
        <v>14.64</v>
      </c>
      <c r="I26" s="361">
        <v>0.89</v>
      </c>
      <c r="J26" s="361">
        <v>0.76</v>
      </c>
      <c r="K26" s="361"/>
      <c r="L26" s="342" t="s">
        <v>774</v>
      </c>
      <c r="M26" s="361">
        <v>64.55</v>
      </c>
      <c r="N26" s="54"/>
      <c r="O26" s="54"/>
      <c r="P26" s="54"/>
    </row>
    <row r="27" spans="1:16" s="10" customFormat="1" ht="13.8" x14ac:dyDescent="0.3">
      <c r="A27" s="341" t="s">
        <v>550</v>
      </c>
      <c r="B27" s="361">
        <v>3.29</v>
      </c>
      <c r="C27" s="361">
        <v>55.04</v>
      </c>
      <c r="D27" s="361">
        <v>1.81</v>
      </c>
      <c r="E27" s="361">
        <v>0</v>
      </c>
      <c r="F27" s="361">
        <v>0</v>
      </c>
      <c r="G27" s="361">
        <v>15.25</v>
      </c>
      <c r="H27" s="361">
        <v>13.76</v>
      </c>
      <c r="I27" s="361">
        <v>0.78</v>
      </c>
      <c r="J27" s="361">
        <v>0.85</v>
      </c>
      <c r="K27" s="361"/>
      <c r="L27" s="342" t="s">
        <v>774</v>
      </c>
      <c r="M27" s="361">
        <v>56.94</v>
      </c>
      <c r="N27" s="54"/>
      <c r="O27" s="54"/>
      <c r="P27" s="54"/>
    </row>
    <row r="28" spans="1:16" s="10" customFormat="1" ht="13.8" x14ac:dyDescent="0.3">
      <c r="A28" s="341" t="s">
        <v>731</v>
      </c>
      <c r="B28" s="361">
        <v>4.09</v>
      </c>
      <c r="C28" s="361">
        <v>28.83</v>
      </c>
      <c r="D28" s="361">
        <v>1.24</v>
      </c>
      <c r="E28" s="361">
        <v>0</v>
      </c>
      <c r="F28" s="361">
        <v>0</v>
      </c>
      <c r="G28" s="361">
        <v>9.06</v>
      </c>
      <c r="H28" s="361">
        <v>15.84</v>
      </c>
      <c r="I28" s="361">
        <v>1.2</v>
      </c>
      <c r="J28" s="361">
        <v>2.48</v>
      </c>
      <c r="K28" s="361"/>
      <c r="L28" s="342" t="s">
        <v>773</v>
      </c>
      <c r="M28" s="361">
        <v>31.59</v>
      </c>
      <c r="N28" s="54"/>
      <c r="O28" s="54"/>
      <c r="P28" s="54"/>
    </row>
    <row r="29" spans="1:16" s="10" customFormat="1" ht="13.8" x14ac:dyDescent="0.3">
      <c r="A29" s="341" t="s">
        <v>551</v>
      </c>
      <c r="B29" s="361">
        <v>0</v>
      </c>
      <c r="C29" s="361">
        <v>0</v>
      </c>
      <c r="D29" s="361">
        <v>0</v>
      </c>
      <c r="E29" s="361">
        <v>0</v>
      </c>
      <c r="F29" s="361">
        <v>0</v>
      </c>
      <c r="G29" s="361">
        <v>0</v>
      </c>
      <c r="H29" s="361">
        <v>0</v>
      </c>
      <c r="I29" s="361">
        <v>0</v>
      </c>
      <c r="J29" s="361">
        <v>0</v>
      </c>
      <c r="K29" s="361"/>
      <c r="L29" s="342" t="s">
        <v>773</v>
      </c>
      <c r="M29" s="361">
        <v>29.91</v>
      </c>
      <c r="N29" s="54"/>
      <c r="O29" s="54"/>
      <c r="P29" s="54"/>
    </row>
    <row r="30" spans="1:16" s="10" customFormat="1" ht="13.8" x14ac:dyDescent="0.3">
      <c r="A30" s="341" t="s">
        <v>552</v>
      </c>
      <c r="B30" s="361">
        <v>3.02</v>
      </c>
      <c r="C30" s="361">
        <v>49.53</v>
      </c>
      <c r="D30" s="361">
        <v>24.88</v>
      </c>
      <c r="E30" s="361">
        <v>11.26</v>
      </c>
      <c r="F30" s="361">
        <v>0</v>
      </c>
      <c r="G30" s="361">
        <v>14.43</v>
      </c>
      <c r="H30" s="361">
        <v>13.92</v>
      </c>
      <c r="I30" s="361">
        <v>1.83</v>
      </c>
      <c r="J30" s="361">
        <v>2.4</v>
      </c>
      <c r="K30" s="361"/>
      <c r="L30" s="342" t="s">
        <v>773</v>
      </c>
      <c r="M30" s="361">
        <v>61.66</v>
      </c>
      <c r="N30" s="54"/>
      <c r="O30" s="54"/>
      <c r="P30" s="54"/>
    </row>
    <row r="31" spans="1:16" s="10" customFormat="1" ht="13.8" x14ac:dyDescent="0.3">
      <c r="A31" s="341" t="s">
        <v>553</v>
      </c>
      <c r="B31" s="361">
        <v>6.35</v>
      </c>
      <c r="C31" s="361">
        <v>34.520000000000003</v>
      </c>
      <c r="D31" s="361">
        <v>0.56000000000000005</v>
      </c>
      <c r="E31" s="361">
        <v>0.23</v>
      </c>
      <c r="F31" s="361">
        <v>16.760000000000002</v>
      </c>
      <c r="G31" s="361">
        <v>11.78</v>
      </c>
      <c r="H31" s="361">
        <v>14.31</v>
      </c>
      <c r="I31" s="361">
        <v>0.79</v>
      </c>
      <c r="J31" s="361">
        <v>3.18</v>
      </c>
      <c r="K31" s="361"/>
      <c r="L31" s="342" t="s">
        <v>776</v>
      </c>
      <c r="M31" s="361">
        <v>54.51</v>
      </c>
      <c r="N31" s="54"/>
      <c r="O31" s="54"/>
      <c r="P31" s="54"/>
    </row>
    <row r="32" spans="1:16" s="10" customFormat="1" ht="13.8" x14ac:dyDescent="0.3">
      <c r="A32" s="341" t="s">
        <v>554</v>
      </c>
      <c r="B32" s="361">
        <v>4.2699999999999996</v>
      </c>
      <c r="C32" s="361">
        <v>50.65</v>
      </c>
      <c r="D32" s="361">
        <v>3.45</v>
      </c>
      <c r="E32" s="361">
        <v>0.14000000000000001</v>
      </c>
      <c r="F32" s="361">
        <v>0</v>
      </c>
      <c r="G32" s="361">
        <v>14.73</v>
      </c>
      <c r="H32" s="361">
        <v>13.46</v>
      </c>
      <c r="I32" s="361">
        <v>1.37</v>
      </c>
      <c r="J32" s="361">
        <v>1.45</v>
      </c>
      <c r="K32" s="361"/>
      <c r="L32" s="342" t="s">
        <v>776</v>
      </c>
      <c r="M32" s="361">
        <v>39.590000000000003</v>
      </c>
      <c r="N32" s="54"/>
      <c r="O32" s="54"/>
      <c r="P32" s="54"/>
    </row>
    <row r="33" spans="1:16" s="10" customFormat="1" ht="13.8" x14ac:dyDescent="0.3">
      <c r="A33" s="341" t="s">
        <v>555</v>
      </c>
      <c r="B33" s="361">
        <v>3.66</v>
      </c>
      <c r="C33" s="361">
        <v>60.26</v>
      </c>
      <c r="D33" s="361">
        <v>9.86</v>
      </c>
      <c r="E33" s="361">
        <v>3.82</v>
      </c>
      <c r="F33" s="361">
        <v>3.61</v>
      </c>
      <c r="G33" s="361">
        <v>12.3</v>
      </c>
      <c r="H33" s="361">
        <v>15.67</v>
      </c>
      <c r="I33" s="361">
        <v>1.73</v>
      </c>
      <c r="J33" s="361">
        <v>2.68</v>
      </c>
      <c r="K33" s="361"/>
      <c r="L33" s="342" t="s">
        <v>773</v>
      </c>
      <c r="M33" s="361">
        <v>39.32</v>
      </c>
      <c r="N33" s="54"/>
      <c r="O33" s="54"/>
      <c r="P33" s="54"/>
    </row>
    <row r="34" spans="1:16" s="10" customFormat="1" ht="13.8" x14ac:dyDescent="0.3">
      <c r="A34" s="341" t="s">
        <v>556</v>
      </c>
      <c r="B34" s="361">
        <v>6.14</v>
      </c>
      <c r="C34" s="361">
        <v>38.19</v>
      </c>
      <c r="D34" s="361">
        <v>1.02</v>
      </c>
      <c r="E34" s="361">
        <v>0</v>
      </c>
      <c r="F34" s="361">
        <v>0</v>
      </c>
      <c r="G34" s="361">
        <v>9.11</v>
      </c>
      <c r="H34" s="361">
        <v>11.59</v>
      </c>
      <c r="I34" s="361">
        <v>1.75</v>
      </c>
      <c r="J34" s="361">
        <v>1.19</v>
      </c>
      <c r="K34" s="361"/>
      <c r="L34" s="342" t="s">
        <v>772</v>
      </c>
      <c r="M34" s="361">
        <v>66.23</v>
      </c>
      <c r="N34" s="54"/>
      <c r="O34" s="54"/>
      <c r="P34" s="54"/>
    </row>
    <row r="35" spans="1:16" s="10" customFormat="1" ht="13.8" x14ac:dyDescent="0.3">
      <c r="A35" s="341" t="s">
        <v>557</v>
      </c>
      <c r="B35" s="361">
        <v>3.06</v>
      </c>
      <c r="C35" s="361">
        <v>52.89</v>
      </c>
      <c r="D35" s="361">
        <v>1.1499999999999999</v>
      </c>
      <c r="E35" s="361">
        <v>0</v>
      </c>
      <c r="F35" s="361">
        <v>0</v>
      </c>
      <c r="G35" s="361">
        <v>19.489999999999998</v>
      </c>
      <c r="H35" s="361">
        <v>11.92</v>
      </c>
      <c r="I35" s="361">
        <v>0.52</v>
      </c>
      <c r="J35" s="361">
        <v>2.92</v>
      </c>
      <c r="K35" s="361"/>
      <c r="L35" s="342" t="s">
        <v>774</v>
      </c>
      <c r="M35" s="361">
        <v>91.26</v>
      </c>
      <c r="N35" s="54"/>
      <c r="O35" s="54"/>
      <c r="P35" s="54"/>
    </row>
    <row r="36" spans="1:16" s="10" customFormat="1" ht="13.8" x14ac:dyDescent="0.3">
      <c r="A36" s="341" t="s">
        <v>558</v>
      </c>
      <c r="B36" s="361">
        <v>5.21</v>
      </c>
      <c r="C36" s="361">
        <v>39.92</v>
      </c>
      <c r="D36" s="361">
        <v>1.05</v>
      </c>
      <c r="E36" s="361">
        <v>0.14000000000000001</v>
      </c>
      <c r="F36" s="361">
        <v>0</v>
      </c>
      <c r="G36" s="361">
        <v>10.9</v>
      </c>
      <c r="H36" s="361">
        <v>12.6</v>
      </c>
      <c r="I36" s="361">
        <v>1.53</v>
      </c>
      <c r="J36" s="361">
        <v>2.1</v>
      </c>
      <c r="K36" s="361"/>
      <c r="L36" s="342" t="s">
        <v>776</v>
      </c>
      <c r="M36" s="361">
        <v>29.54</v>
      </c>
      <c r="N36" s="54"/>
      <c r="O36" s="54"/>
      <c r="P36" s="54"/>
    </row>
    <row r="37" spans="1:16" s="10" customFormat="1" ht="13.8" x14ac:dyDescent="0.3">
      <c r="A37" s="341" t="s">
        <v>559</v>
      </c>
      <c r="B37" s="361">
        <v>5.31</v>
      </c>
      <c r="C37" s="361">
        <v>50.68</v>
      </c>
      <c r="D37" s="361">
        <v>0.78</v>
      </c>
      <c r="E37" s="361">
        <v>0</v>
      </c>
      <c r="F37" s="361">
        <v>0</v>
      </c>
      <c r="G37" s="361">
        <v>16.41</v>
      </c>
      <c r="H37" s="361">
        <v>13.8</v>
      </c>
      <c r="I37" s="361">
        <v>0.53</v>
      </c>
      <c r="J37" s="361">
        <v>0.98</v>
      </c>
      <c r="K37" s="361"/>
      <c r="L37" s="342" t="s">
        <v>774</v>
      </c>
      <c r="M37" s="361">
        <v>50.76</v>
      </c>
      <c r="N37" s="54"/>
      <c r="O37" s="54"/>
      <c r="P37" s="54"/>
    </row>
    <row r="38" spans="1:16" s="10" customFormat="1" ht="13.8" x14ac:dyDescent="0.3">
      <c r="A38" s="341" t="s">
        <v>560</v>
      </c>
      <c r="B38" s="361">
        <v>3.67</v>
      </c>
      <c r="C38" s="361">
        <v>56.27</v>
      </c>
      <c r="D38" s="361">
        <v>5</v>
      </c>
      <c r="E38" s="361">
        <v>0</v>
      </c>
      <c r="F38" s="361">
        <v>0</v>
      </c>
      <c r="G38" s="361">
        <v>18.739999999999998</v>
      </c>
      <c r="H38" s="361">
        <v>12.97</v>
      </c>
      <c r="I38" s="361">
        <v>0.81</v>
      </c>
      <c r="J38" s="361">
        <v>0.57999999999999996</v>
      </c>
      <c r="K38" s="361"/>
      <c r="L38" s="342" t="s">
        <v>774</v>
      </c>
      <c r="M38" s="361">
        <v>42.24</v>
      </c>
      <c r="N38" s="54"/>
      <c r="O38" s="54"/>
      <c r="P38" s="54"/>
    </row>
    <row r="39" spans="1:16" s="10" customFormat="1" ht="13.8" x14ac:dyDescent="0.3">
      <c r="A39" s="341" t="s">
        <v>561</v>
      </c>
      <c r="B39" s="361">
        <v>6.7</v>
      </c>
      <c r="C39" s="361">
        <v>41.73</v>
      </c>
      <c r="D39" s="361">
        <v>1.96</v>
      </c>
      <c r="E39" s="361">
        <v>0</v>
      </c>
      <c r="F39" s="361">
        <v>0</v>
      </c>
      <c r="G39" s="361">
        <v>18.8</v>
      </c>
      <c r="H39" s="361">
        <v>11.2</v>
      </c>
      <c r="I39" s="361">
        <v>0.6</v>
      </c>
      <c r="J39" s="361">
        <v>8.4499999999999993</v>
      </c>
      <c r="K39" s="361"/>
      <c r="L39" s="342" t="s">
        <v>774</v>
      </c>
      <c r="M39" s="361">
        <v>92.35</v>
      </c>
      <c r="N39" s="54"/>
      <c r="O39" s="54"/>
      <c r="P39" s="54"/>
    </row>
    <row r="40" spans="1:16" s="10" customFormat="1" ht="13.8" x14ac:dyDescent="0.3">
      <c r="A40" s="341" t="s">
        <v>732</v>
      </c>
      <c r="B40" s="361">
        <v>3.91</v>
      </c>
      <c r="C40" s="361">
        <v>32.950000000000003</v>
      </c>
      <c r="D40" s="361">
        <v>3.82</v>
      </c>
      <c r="E40" s="361">
        <v>0.62</v>
      </c>
      <c r="F40" s="361">
        <v>0</v>
      </c>
      <c r="G40" s="361">
        <v>9.74</v>
      </c>
      <c r="H40" s="361">
        <v>16.87</v>
      </c>
      <c r="I40" s="361">
        <v>1.32</v>
      </c>
      <c r="J40" s="361">
        <v>2.2799999999999998</v>
      </c>
      <c r="K40" s="361"/>
      <c r="L40" s="342" t="s">
        <v>773</v>
      </c>
      <c r="M40" s="361">
        <v>33.950000000000003</v>
      </c>
      <c r="N40" s="54"/>
      <c r="O40" s="54"/>
      <c r="P40" s="54"/>
    </row>
    <row r="41" spans="1:16" s="10" customFormat="1" ht="13.8" x14ac:dyDescent="0.3">
      <c r="A41" s="341" t="s">
        <v>562</v>
      </c>
      <c r="B41" s="361">
        <v>5.03</v>
      </c>
      <c r="C41" s="361">
        <v>33.299999999999997</v>
      </c>
      <c r="D41" s="361">
        <v>17.62</v>
      </c>
      <c r="E41" s="361">
        <v>0</v>
      </c>
      <c r="F41" s="361">
        <v>0</v>
      </c>
      <c r="G41" s="361">
        <v>8.7799999999999994</v>
      </c>
      <c r="H41" s="361">
        <v>11.58</v>
      </c>
      <c r="I41" s="361">
        <v>0.77</v>
      </c>
      <c r="J41" s="361">
        <v>27.39</v>
      </c>
      <c r="K41" s="361"/>
      <c r="L41" s="342" t="s">
        <v>775</v>
      </c>
      <c r="M41" s="361">
        <v>37.61</v>
      </c>
      <c r="N41" s="54"/>
      <c r="O41" s="54"/>
      <c r="P41" s="54"/>
    </row>
    <row r="42" spans="1:16" s="10" customFormat="1" ht="13.8" x14ac:dyDescent="0.3">
      <c r="A42" s="341" t="s">
        <v>466</v>
      </c>
      <c r="B42" s="361">
        <v>4.55</v>
      </c>
      <c r="C42" s="361">
        <v>39.979999999999997</v>
      </c>
      <c r="D42" s="361">
        <v>2.0499999999999998</v>
      </c>
      <c r="E42" s="361">
        <v>0.52</v>
      </c>
      <c r="F42" s="361">
        <v>0</v>
      </c>
      <c r="G42" s="361">
        <v>11.37</v>
      </c>
      <c r="H42" s="361">
        <v>12.58</v>
      </c>
      <c r="I42" s="361">
        <v>1.6</v>
      </c>
      <c r="J42" s="361">
        <v>2.17</v>
      </c>
      <c r="K42" s="361"/>
      <c r="L42" s="342" t="s">
        <v>777</v>
      </c>
      <c r="M42" s="361">
        <v>72.05</v>
      </c>
      <c r="N42" s="54"/>
      <c r="O42" s="54"/>
      <c r="P42" s="54"/>
    </row>
    <row r="43" spans="1:16" s="10" customFormat="1" ht="13.8" x14ac:dyDescent="0.3">
      <c r="A43" s="341" t="s">
        <v>468</v>
      </c>
      <c r="B43" s="361">
        <v>2.2799999999999998</v>
      </c>
      <c r="C43" s="361">
        <v>53.68</v>
      </c>
      <c r="D43" s="361">
        <v>8.08</v>
      </c>
      <c r="E43" s="361">
        <v>4.82</v>
      </c>
      <c r="F43" s="361">
        <v>0.75</v>
      </c>
      <c r="G43" s="361">
        <v>19.28</v>
      </c>
      <c r="H43" s="361">
        <v>12.06</v>
      </c>
      <c r="I43" s="361">
        <v>0.8</v>
      </c>
      <c r="J43" s="361">
        <v>0.26</v>
      </c>
      <c r="K43" s="361"/>
      <c r="L43" s="342" t="s">
        <v>777</v>
      </c>
      <c r="M43" s="361">
        <v>32.130000000000003</v>
      </c>
      <c r="N43" s="54"/>
      <c r="O43" s="54"/>
      <c r="P43" s="54"/>
    </row>
    <row r="44" spans="1:16" s="10" customFormat="1" ht="13.8" x14ac:dyDescent="0.3">
      <c r="A44" s="341" t="s">
        <v>469</v>
      </c>
      <c r="B44" s="361">
        <v>2.0099999999999998</v>
      </c>
      <c r="C44" s="361">
        <v>56.3</v>
      </c>
      <c r="D44" s="361">
        <v>8.01</v>
      </c>
      <c r="E44" s="361">
        <v>5.04</v>
      </c>
      <c r="F44" s="361">
        <v>0.24</v>
      </c>
      <c r="G44" s="361">
        <v>22.23</v>
      </c>
      <c r="H44" s="361">
        <v>11.52</v>
      </c>
      <c r="I44" s="361">
        <v>0.76</v>
      </c>
      <c r="J44" s="361">
        <v>0.45</v>
      </c>
      <c r="K44" s="361"/>
      <c r="L44" s="342" t="s">
        <v>777</v>
      </c>
      <c r="M44" s="361">
        <v>33.22</v>
      </c>
      <c r="N44" s="54"/>
      <c r="O44" s="54"/>
      <c r="P44" s="54"/>
    </row>
    <row r="45" spans="1:16" s="10" customFormat="1" ht="13.8" x14ac:dyDescent="0.3">
      <c r="A45" s="341" t="s">
        <v>470</v>
      </c>
      <c r="B45" s="361">
        <v>1.95</v>
      </c>
      <c r="C45" s="361">
        <v>64.38</v>
      </c>
      <c r="D45" s="361">
        <v>7.07</v>
      </c>
      <c r="E45" s="361">
        <v>2.0699999999999998</v>
      </c>
      <c r="F45" s="361">
        <v>0.02</v>
      </c>
      <c r="G45" s="361">
        <v>26.35</v>
      </c>
      <c r="H45" s="361">
        <v>10.42</v>
      </c>
      <c r="I45" s="361">
        <v>0.71</v>
      </c>
      <c r="J45" s="361">
        <v>0.36</v>
      </c>
      <c r="K45" s="361"/>
      <c r="L45" s="342" t="s">
        <v>777</v>
      </c>
      <c r="M45" s="361">
        <v>35.69</v>
      </c>
      <c r="N45" s="54"/>
      <c r="O45" s="54"/>
      <c r="P45" s="54"/>
    </row>
    <row r="46" spans="1:16" s="10" customFormat="1" ht="13.8" x14ac:dyDescent="0.3">
      <c r="A46" s="341" t="s">
        <v>471</v>
      </c>
      <c r="B46" s="361">
        <v>3.65</v>
      </c>
      <c r="C46" s="361">
        <v>34.020000000000003</v>
      </c>
      <c r="D46" s="361">
        <v>2.37</v>
      </c>
      <c r="E46" s="361">
        <v>0.3</v>
      </c>
      <c r="F46" s="361">
        <v>3.16</v>
      </c>
      <c r="G46" s="361">
        <v>10.57</v>
      </c>
      <c r="H46" s="361">
        <v>16.11</v>
      </c>
      <c r="I46" s="361">
        <v>0.96</v>
      </c>
      <c r="J46" s="361">
        <v>1.39</v>
      </c>
      <c r="K46" s="361"/>
      <c r="L46" s="342" t="s">
        <v>777</v>
      </c>
      <c r="M46" s="361">
        <v>48.93</v>
      </c>
      <c r="N46" s="54"/>
      <c r="O46" s="54"/>
      <c r="P46" s="54"/>
    </row>
    <row r="47" spans="1:16" s="10" customFormat="1" ht="13.8" x14ac:dyDescent="0.3">
      <c r="A47" s="341" t="s">
        <v>472</v>
      </c>
      <c r="B47" s="361">
        <v>3.77</v>
      </c>
      <c r="C47" s="361">
        <v>40.85</v>
      </c>
      <c r="D47" s="361">
        <v>2.69</v>
      </c>
      <c r="E47" s="361">
        <v>0.35</v>
      </c>
      <c r="F47" s="361">
        <v>5.74</v>
      </c>
      <c r="G47" s="361">
        <v>11.21</v>
      </c>
      <c r="H47" s="361">
        <v>15.85</v>
      </c>
      <c r="I47" s="361">
        <v>0.95</v>
      </c>
      <c r="J47" s="361">
        <v>0.79</v>
      </c>
      <c r="K47" s="361"/>
      <c r="L47" s="342" t="s">
        <v>777</v>
      </c>
      <c r="M47" s="361">
        <v>53.24</v>
      </c>
      <c r="N47" s="54"/>
      <c r="O47" s="54"/>
      <c r="P47" s="54"/>
    </row>
    <row r="48" spans="1:16" s="10" customFormat="1" ht="13.8" x14ac:dyDescent="0.3">
      <c r="A48" s="341" t="s">
        <v>473</v>
      </c>
      <c r="B48" s="361">
        <v>3.45</v>
      </c>
      <c r="C48" s="361">
        <v>36.909999999999997</v>
      </c>
      <c r="D48" s="361">
        <v>3.24</v>
      </c>
      <c r="E48" s="361">
        <v>0.69</v>
      </c>
      <c r="F48" s="361">
        <v>0.09</v>
      </c>
      <c r="G48" s="361">
        <v>12.55</v>
      </c>
      <c r="H48" s="361">
        <v>14.51</v>
      </c>
      <c r="I48" s="361">
        <v>0.83</v>
      </c>
      <c r="J48" s="361">
        <v>0.72</v>
      </c>
      <c r="K48" s="361"/>
      <c r="L48" s="342" t="s">
        <v>777</v>
      </c>
      <c r="M48" s="361">
        <v>41.37</v>
      </c>
      <c r="N48" s="54"/>
      <c r="O48" s="54"/>
      <c r="P48" s="54"/>
    </row>
    <row r="49" spans="1:16" s="10" customFormat="1" ht="13.8" x14ac:dyDescent="0.3">
      <c r="A49" s="341" t="s">
        <v>474</v>
      </c>
      <c r="B49" s="361">
        <v>3.67</v>
      </c>
      <c r="C49" s="361">
        <v>45.01</v>
      </c>
      <c r="D49" s="361">
        <v>5.1100000000000003</v>
      </c>
      <c r="E49" s="361">
        <v>2.9</v>
      </c>
      <c r="F49" s="361">
        <v>0.11</v>
      </c>
      <c r="G49" s="361">
        <v>14.45</v>
      </c>
      <c r="H49" s="361">
        <v>13.64</v>
      </c>
      <c r="I49" s="361">
        <v>0.87</v>
      </c>
      <c r="J49" s="361">
        <v>0.91</v>
      </c>
      <c r="K49" s="361"/>
      <c r="L49" s="342" t="s">
        <v>777</v>
      </c>
      <c r="M49" s="361">
        <v>35.71</v>
      </c>
      <c r="N49" s="54"/>
      <c r="O49" s="54"/>
      <c r="P49" s="54"/>
    </row>
    <row r="50" spans="1:16" s="10" customFormat="1" ht="13.8" x14ac:dyDescent="0.3">
      <c r="A50" s="341" t="s">
        <v>475</v>
      </c>
      <c r="B50" s="361">
        <v>3.01</v>
      </c>
      <c r="C50" s="361">
        <v>47.61</v>
      </c>
      <c r="D50" s="361">
        <v>7.37</v>
      </c>
      <c r="E50" s="361">
        <v>5.21</v>
      </c>
      <c r="F50" s="361">
        <v>0.49</v>
      </c>
      <c r="G50" s="361">
        <v>15.97</v>
      </c>
      <c r="H50" s="361">
        <v>12.9</v>
      </c>
      <c r="I50" s="361">
        <v>0.84</v>
      </c>
      <c r="J50" s="361">
        <v>0.79</v>
      </c>
      <c r="K50" s="361"/>
      <c r="L50" s="342" t="s">
        <v>777</v>
      </c>
      <c r="M50" s="361">
        <v>35.08</v>
      </c>
      <c r="N50" s="54"/>
      <c r="O50" s="54"/>
      <c r="P50" s="54"/>
    </row>
    <row r="51" spans="1:16" s="10" customFormat="1" ht="13.8" x14ac:dyDescent="0.3">
      <c r="A51" s="341" t="s">
        <v>476</v>
      </c>
      <c r="B51" s="361">
        <v>4.33</v>
      </c>
      <c r="C51" s="361">
        <v>35.979999999999997</v>
      </c>
      <c r="D51" s="361">
        <v>1.31</v>
      </c>
      <c r="E51" s="361">
        <v>0.04</v>
      </c>
      <c r="F51" s="361">
        <v>0</v>
      </c>
      <c r="G51" s="361">
        <v>15.54</v>
      </c>
      <c r="H51" s="361">
        <v>13.56</v>
      </c>
      <c r="I51" s="361">
        <v>0.46</v>
      </c>
      <c r="J51" s="361">
        <v>1.1499999999999999</v>
      </c>
      <c r="K51" s="361"/>
      <c r="L51" s="342" t="s">
        <v>775</v>
      </c>
      <c r="M51" s="361">
        <v>35.89</v>
      </c>
      <c r="N51" s="54"/>
      <c r="O51" s="54"/>
      <c r="P51" s="54"/>
    </row>
    <row r="52" spans="1:16" s="10" customFormat="1" ht="13.8" x14ac:dyDescent="0.3">
      <c r="A52" s="341" t="s">
        <v>715</v>
      </c>
      <c r="B52" s="361">
        <v>3.56</v>
      </c>
      <c r="C52" s="361">
        <v>36.22</v>
      </c>
      <c r="D52" s="361">
        <v>1.34</v>
      </c>
      <c r="E52" s="361">
        <v>0.05</v>
      </c>
      <c r="F52" s="361">
        <v>0</v>
      </c>
      <c r="G52" s="361">
        <v>16.39</v>
      </c>
      <c r="H52" s="361">
        <v>13.45</v>
      </c>
      <c r="I52" s="361">
        <v>0.4</v>
      </c>
      <c r="J52" s="361">
        <v>1.71</v>
      </c>
      <c r="K52" s="361"/>
      <c r="L52" s="342" t="s">
        <v>775</v>
      </c>
      <c r="M52" s="361">
        <v>33.4</v>
      </c>
      <c r="N52" s="54"/>
      <c r="O52" s="54"/>
      <c r="P52" s="54"/>
    </row>
    <row r="53" spans="1:16" s="10" customFormat="1" ht="13.8" x14ac:dyDescent="0.3">
      <c r="A53" s="341" t="s">
        <v>477</v>
      </c>
      <c r="B53" s="361">
        <v>4.21</v>
      </c>
      <c r="C53" s="361">
        <v>42.09</v>
      </c>
      <c r="D53" s="361">
        <v>2.19</v>
      </c>
      <c r="E53" s="361">
        <v>0.25</v>
      </c>
      <c r="F53" s="361">
        <v>0</v>
      </c>
      <c r="G53" s="361">
        <v>18.38</v>
      </c>
      <c r="H53" s="361">
        <v>12.17</v>
      </c>
      <c r="I53" s="361">
        <v>0.43</v>
      </c>
      <c r="J53" s="361">
        <v>0.93</v>
      </c>
      <c r="K53" s="361"/>
      <c r="L53" s="342" t="s">
        <v>775</v>
      </c>
      <c r="M53" s="361">
        <v>30.87</v>
      </c>
      <c r="N53" s="54"/>
      <c r="O53" s="54"/>
      <c r="P53" s="54"/>
    </row>
    <row r="54" spans="1:16" s="10" customFormat="1" ht="13.8" x14ac:dyDescent="0.3">
      <c r="A54" s="341" t="s">
        <v>716</v>
      </c>
      <c r="B54" s="361">
        <v>4.6900000000000004</v>
      </c>
      <c r="C54" s="361">
        <v>27.61</v>
      </c>
      <c r="D54" s="361">
        <v>1.33</v>
      </c>
      <c r="E54" s="361">
        <v>0</v>
      </c>
      <c r="F54" s="361">
        <v>0</v>
      </c>
      <c r="G54" s="361">
        <v>10.39</v>
      </c>
      <c r="H54" s="361">
        <v>17.14</v>
      </c>
      <c r="I54" s="361">
        <v>0.5</v>
      </c>
      <c r="J54" s="361">
        <v>1.45</v>
      </c>
      <c r="K54" s="361"/>
      <c r="L54" s="342" t="s">
        <v>775</v>
      </c>
      <c r="M54" s="361">
        <v>30.75</v>
      </c>
      <c r="N54" s="54"/>
      <c r="O54" s="54"/>
      <c r="P54" s="54"/>
    </row>
    <row r="55" spans="1:16" s="10" customFormat="1" ht="13.8" x14ac:dyDescent="0.3">
      <c r="A55" s="341" t="s">
        <v>717</v>
      </c>
      <c r="B55" s="361">
        <v>4.33</v>
      </c>
      <c r="C55" s="361">
        <v>30.12</v>
      </c>
      <c r="D55" s="361">
        <v>1.42</v>
      </c>
      <c r="E55" s="361">
        <v>0</v>
      </c>
      <c r="F55" s="361">
        <v>0</v>
      </c>
      <c r="G55" s="361">
        <v>10.77</v>
      </c>
      <c r="H55" s="361">
        <v>16.91</v>
      </c>
      <c r="I55" s="361">
        <v>0.59</v>
      </c>
      <c r="J55" s="361">
        <v>1.82</v>
      </c>
      <c r="K55" s="361"/>
      <c r="L55" s="342" t="s">
        <v>775</v>
      </c>
      <c r="M55" s="361">
        <v>27.62</v>
      </c>
      <c r="N55" s="54"/>
      <c r="O55" s="54"/>
      <c r="P55" s="54"/>
    </row>
    <row r="56" spans="1:16" s="10" customFormat="1" ht="13.8" x14ac:dyDescent="0.3">
      <c r="A56" s="341" t="s">
        <v>480</v>
      </c>
      <c r="B56" s="361">
        <v>4.29</v>
      </c>
      <c r="C56" s="361">
        <v>33.99</v>
      </c>
      <c r="D56" s="361">
        <v>1.77</v>
      </c>
      <c r="E56" s="361">
        <v>0.03</v>
      </c>
      <c r="F56" s="361">
        <v>0</v>
      </c>
      <c r="G56" s="361">
        <v>11.54</v>
      </c>
      <c r="H56" s="361">
        <v>15.84</v>
      </c>
      <c r="I56" s="361">
        <v>0.56000000000000005</v>
      </c>
      <c r="J56" s="361">
        <v>0.8</v>
      </c>
      <c r="K56" s="361"/>
      <c r="L56" s="342" t="s">
        <v>775</v>
      </c>
      <c r="M56" s="361">
        <v>26.24</v>
      </c>
      <c r="N56" s="54"/>
      <c r="O56" s="54"/>
      <c r="P56" s="54"/>
    </row>
    <row r="57" spans="1:16" s="10" customFormat="1" ht="13.8" x14ac:dyDescent="0.3">
      <c r="A57" s="341" t="s">
        <v>718</v>
      </c>
      <c r="B57" s="361">
        <v>3.53</v>
      </c>
      <c r="C57" s="361">
        <v>36.299999999999997</v>
      </c>
      <c r="D57" s="361">
        <v>1.84</v>
      </c>
      <c r="E57" s="361">
        <v>0.03</v>
      </c>
      <c r="F57" s="361">
        <v>0</v>
      </c>
      <c r="G57" s="361">
        <v>12.68</v>
      </c>
      <c r="H57" s="361">
        <v>16.38</v>
      </c>
      <c r="I57" s="361">
        <v>0.55000000000000004</v>
      </c>
      <c r="J57" s="361">
        <v>2.2000000000000002</v>
      </c>
      <c r="K57" s="361"/>
      <c r="L57" s="342" t="s">
        <v>775</v>
      </c>
      <c r="M57" s="361">
        <v>23.14</v>
      </c>
      <c r="N57" s="54"/>
      <c r="O57" s="54"/>
      <c r="P57" s="54"/>
    </row>
    <row r="58" spans="1:16" s="10" customFormat="1" ht="13.8" x14ac:dyDescent="0.3">
      <c r="A58" s="341" t="s">
        <v>481</v>
      </c>
      <c r="B58" s="361">
        <v>4.58</v>
      </c>
      <c r="C58" s="361">
        <v>37.520000000000003</v>
      </c>
      <c r="D58" s="361">
        <v>1.49</v>
      </c>
      <c r="E58" s="361">
        <v>0</v>
      </c>
      <c r="F58" s="361">
        <v>0</v>
      </c>
      <c r="G58" s="361">
        <v>13.26</v>
      </c>
      <c r="H58" s="361">
        <v>16.309999999999999</v>
      </c>
      <c r="I58" s="361">
        <v>0.56999999999999995</v>
      </c>
      <c r="J58" s="361">
        <v>1.05</v>
      </c>
      <c r="K58" s="361"/>
      <c r="L58" s="342" t="s">
        <v>775</v>
      </c>
      <c r="M58" s="361">
        <v>26.63</v>
      </c>
      <c r="N58" s="54"/>
      <c r="O58" s="54"/>
      <c r="P58" s="54"/>
    </row>
    <row r="59" spans="1:16" s="10" customFormat="1" ht="13.8" x14ac:dyDescent="0.3">
      <c r="A59" s="341" t="s">
        <v>482</v>
      </c>
      <c r="B59" s="361">
        <v>4.33</v>
      </c>
      <c r="C59" s="361">
        <v>39.67</v>
      </c>
      <c r="D59" s="361">
        <v>1.1100000000000001</v>
      </c>
      <c r="E59" s="361">
        <v>0.02</v>
      </c>
      <c r="F59" s="361">
        <v>0</v>
      </c>
      <c r="G59" s="361">
        <v>14.69</v>
      </c>
      <c r="H59" s="361">
        <v>14.53</v>
      </c>
      <c r="I59" s="361">
        <v>0.5</v>
      </c>
      <c r="J59" s="361">
        <v>1.41</v>
      </c>
      <c r="K59" s="361"/>
      <c r="L59" s="342" t="s">
        <v>775</v>
      </c>
      <c r="M59" s="361">
        <v>30.84</v>
      </c>
      <c r="N59" s="54"/>
      <c r="O59" s="54"/>
      <c r="P59" s="54"/>
    </row>
    <row r="60" spans="1:16" s="10" customFormat="1" ht="13.8" x14ac:dyDescent="0.3">
      <c r="A60" s="341" t="s">
        <v>489</v>
      </c>
      <c r="B60" s="361">
        <v>2.57</v>
      </c>
      <c r="C60" s="361">
        <v>62.92</v>
      </c>
      <c r="D60" s="361">
        <v>1.93</v>
      </c>
      <c r="E60" s="361">
        <v>1.91</v>
      </c>
      <c r="F60" s="361">
        <v>1.5</v>
      </c>
      <c r="G60" s="361">
        <v>18.05</v>
      </c>
      <c r="H60" s="361">
        <v>12.74</v>
      </c>
      <c r="I60" s="361">
        <v>0.67</v>
      </c>
      <c r="J60" s="361">
        <v>0.32</v>
      </c>
      <c r="K60" s="361"/>
      <c r="L60" s="342" t="s">
        <v>771</v>
      </c>
      <c r="M60" s="361">
        <v>24.69</v>
      </c>
      <c r="N60" s="54"/>
      <c r="O60" s="54"/>
      <c r="P60" s="54"/>
    </row>
    <row r="61" spans="1:16" s="10" customFormat="1" ht="13.8" x14ac:dyDescent="0.3">
      <c r="A61" s="341" t="s">
        <v>490</v>
      </c>
      <c r="B61" s="361">
        <v>2.08</v>
      </c>
      <c r="C61" s="361">
        <v>72.81</v>
      </c>
      <c r="D61" s="361">
        <v>0.32</v>
      </c>
      <c r="E61" s="361">
        <v>0.01</v>
      </c>
      <c r="F61" s="361">
        <v>0</v>
      </c>
      <c r="G61" s="361">
        <v>28.64</v>
      </c>
      <c r="H61" s="361">
        <v>7.54</v>
      </c>
      <c r="I61" s="361">
        <v>0.57999999999999996</v>
      </c>
      <c r="J61" s="361">
        <v>0.43</v>
      </c>
      <c r="K61" s="361"/>
      <c r="L61" s="342" t="s">
        <v>775</v>
      </c>
      <c r="M61" s="361">
        <v>19.98</v>
      </c>
      <c r="N61" s="54"/>
      <c r="O61" s="54"/>
      <c r="P61" s="54"/>
    </row>
    <row r="62" spans="1:16" s="10" customFormat="1" ht="13.8" x14ac:dyDescent="0.3">
      <c r="A62" s="341" t="s">
        <v>491</v>
      </c>
      <c r="B62" s="361">
        <v>2.38</v>
      </c>
      <c r="C62" s="361">
        <v>74.73</v>
      </c>
      <c r="D62" s="361">
        <v>0.9</v>
      </c>
      <c r="E62" s="361">
        <v>7.0000000000000007E-2</v>
      </c>
      <c r="F62" s="361">
        <v>5.25</v>
      </c>
      <c r="G62" s="361">
        <v>28.32</v>
      </c>
      <c r="H62" s="361">
        <v>8.16</v>
      </c>
      <c r="I62" s="361">
        <v>0.84</v>
      </c>
      <c r="J62" s="361">
        <v>0.78</v>
      </c>
      <c r="K62" s="361"/>
      <c r="L62" s="342" t="s">
        <v>775</v>
      </c>
      <c r="M62" s="361">
        <v>22.56</v>
      </c>
      <c r="N62" s="54"/>
      <c r="O62" s="54"/>
      <c r="P62" s="54"/>
    </row>
    <row r="63" spans="1:16" s="10" customFormat="1" ht="13.8" x14ac:dyDescent="0.3">
      <c r="A63" s="341" t="s">
        <v>492</v>
      </c>
      <c r="B63" s="361">
        <v>2.68</v>
      </c>
      <c r="C63" s="361">
        <v>61.93</v>
      </c>
      <c r="D63" s="361">
        <v>0.64</v>
      </c>
      <c r="E63" s="361">
        <v>0</v>
      </c>
      <c r="F63" s="361">
        <v>0.98</v>
      </c>
      <c r="G63" s="361">
        <v>24.27</v>
      </c>
      <c r="H63" s="361">
        <v>9.42</v>
      </c>
      <c r="I63" s="361">
        <v>0.83</v>
      </c>
      <c r="J63" s="361">
        <v>0.25</v>
      </c>
      <c r="K63" s="361"/>
      <c r="L63" s="342" t="s">
        <v>773</v>
      </c>
      <c r="M63" s="361">
        <v>20.3</v>
      </c>
      <c r="N63" s="54"/>
      <c r="O63" s="54"/>
      <c r="P63" s="54"/>
    </row>
    <row r="64" spans="1:16" s="10" customFormat="1" ht="13.8" x14ac:dyDescent="0.3">
      <c r="A64" s="341" t="s">
        <v>493</v>
      </c>
      <c r="B64" s="361">
        <v>2.4900000000000002</v>
      </c>
      <c r="C64" s="361">
        <v>60.04</v>
      </c>
      <c r="D64" s="361">
        <v>0.6</v>
      </c>
      <c r="E64" s="361">
        <v>0</v>
      </c>
      <c r="F64" s="361">
        <v>0</v>
      </c>
      <c r="G64" s="361">
        <v>24.22</v>
      </c>
      <c r="H64" s="361">
        <v>9.85</v>
      </c>
      <c r="I64" s="361">
        <v>0.68</v>
      </c>
      <c r="J64" s="361">
        <v>0.32</v>
      </c>
      <c r="K64" s="361"/>
      <c r="L64" s="342" t="s">
        <v>773</v>
      </c>
      <c r="M64" s="361">
        <v>20.190000000000001</v>
      </c>
      <c r="N64" s="54"/>
      <c r="O64" s="54"/>
      <c r="P64" s="54"/>
    </row>
    <row r="65" spans="1:16" s="10" customFormat="1" ht="13.8" x14ac:dyDescent="0.3">
      <c r="A65" s="341" t="s">
        <v>494</v>
      </c>
      <c r="B65" s="361">
        <v>2.36</v>
      </c>
      <c r="C65" s="361">
        <v>56.99</v>
      </c>
      <c r="D65" s="361">
        <v>0.11</v>
      </c>
      <c r="E65" s="361">
        <v>0</v>
      </c>
      <c r="F65" s="361">
        <v>0</v>
      </c>
      <c r="G65" s="361">
        <v>17.12</v>
      </c>
      <c r="H65" s="361">
        <v>7.99</v>
      </c>
      <c r="I65" s="361">
        <v>1.67</v>
      </c>
      <c r="J65" s="361">
        <v>0.26</v>
      </c>
      <c r="K65" s="361"/>
      <c r="L65" s="342" t="s">
        <v>775</v>
      </c>
      <c r="M65" s="361">
        <v>30.46</v>
      </c>
      <c r="N65" s="54"/>
      <c r="O65" s="54"/>
      <c r="P65" s="54"/>
    </row>
    <row r="66" spans="1:16" s="10" customFormat="1" ht="13.8" x14ac:dyDescent="0.3">
      <c r="A66" s="341" t="s">
        <v>495</v>
      </c>
      <c r="B66" s="361">
        <v>2.5099999999999998</v>
      </c>
      <c r="C66" s="361">
        <v>58</v>
      </c>
      <c r="D66" s="361">
        <v>0.23</v>
      </c>
      <c r="E66" s="361">
        <v>0</v>
      </c>
      <c r="F66" s="361">
        <v>0</v>
      </c>
      <c r="G66" s="361">
        <v>24.41</v>
      </c>
      <c r="H66" s="361">
        <v>8.5</v>
      </c>
      <c r="I66" s="361">
        <v>0.75</v>
      </c>
      <c r="J66" s="361">
        <v>0.11</v>
      </c>
      <c r="K66" s="361"/>
      <c r="L66" s="342" t="s">
        <v>773</v>
      </c>
      <c r="M66" s="361">
        <v>20.22</v>
      </c>
      <c r="N66" s="54"/>
      <c r="O66" s="54"/>
      <c r="P66" s="54"/>
    </row>
    <row r="67" spans="1:16" s="10" customFormat="1" ht="13.8" x14ac:dyDescent="0.3">
      <c r="A67" s="341" t="s">
        <v>496</v>
      </c>
      <c r="B67" s="361">
        <v>3.02</v>
      </c>
      <c r="C67" s="361">
        <v>62.42</v>
      </c>
      <c r="D67" s="361">
        <v>0.17</v>
      </c>
      <c r="E67" s="361">
        <v>0</v>
      </c>
      <c r="F67" s="361">
        <v>0</v>
      </c>
      <c r="G67" s="361">
        <v>26.1</v>
      </c>
      <c r="H67" s="361">
        <v>6.9</v>
      </c>
      <c r="I67" s="361">
        <v>1.1100000000000001</v>
      </c>
      <c r="J67" s="361">
        <v>0.5</v>
      </c>
      <c r="K67" s="361"/>
      <c r="L67" s="342" t="s">
        <v>775</v>
      </c>
      <c r="M67" s="361">
        <v>23.31</v>
      </c>
      <c r="N67" s="54"/>
      <c r="O67" s="54"/>
      <c r="P67" s="54"/>
    </row>
    <row r="68" spans="1:16" s="10" customFormat="1" ht="13.8" x14ac:dyDescent="0.3">
      <c r="A68" s="341" t="s">
        <v>497</v>
      </c>
      <c r="B68" s="361">
        <v>2.65</v>
      </c>
      <c r="C68" s="361">
        <v>71.510000000000005</v>
      </c>
      <c r="D68" s="361">
        <v>0.02</v>
      </c>
      <c r="E68" s="361">
        <v>0</v>
      </c>
      <c r="F68" s="361">
        <v>0</v>
      </c>
      <c r="G68" s="361">
        <v>29.06</v>
      </c>
      <c r="H68" s="361">
        <v>2.77</v>
      </c>
      <c r="I68" s="361">
        <v>1.67</v>
      </c>
      <c r="J68" s="361">
        <v>0.45</v>
      </c>
      <c r="K68" s="361"/>
      <c r="L68" s="342" t="s">
        <v>775</v>
      </c>
      <c r="M68" s="361">
        <v>20.97</v>
      </c>
      <c r="N68" s="54"/>
      <c r="O68" s="54"/>
      <c r="P68" s="54"/>
    </row>
    <row r="69" spans="1:16" s="10" customFormat="1" ht="13.8" x14ac:dyDescent="0.3">
      <c r="A69" s="341" t="s">
        <v>877</v>
      </c>
      <c r="B69" s="361">
        <v>0.27</v>
      </c>
      <c r="C69" s="361">
        <v>93.33</v>
      </c>
      <c r="D69" s="361">
        <v>0</v>
      </c>
      <c r="E69" s="361">
        <v>0</v>
      </c>
      <c r="F69" s="361">
        <v>0</v>
      </c>
      <c r="G69" s="361">
        <v>27.35</v>
      </c>
      <c r="H69" s="361">
        <v>7.15</v>
      </c>
      <c r="I69" s="361">
        <v>1.03</v>
      </c>
      <c r="J69" s="361">
        <v>0.4</v>
      </c>
      <c r="K69" s="361"/>
      <c r="L69" s="342" t="s">
        <v>771</v>
      </c>
      <c r="M69" s="361">
        <v>49.46</v>
      </c>
      <c r="N69" s="54"/>
      <c r="O69" s="54"/>
      <c r="P69" s="54"/>
    </row>
    <row r="70" spans="1:16" s="10" customFormat="1" ht="13.8" x14ac:dyDescent="0.3">
      <c r="A70" s="341" t="s">
        <v>498</v>
      </c>
      <c r="B70" s="361">
        <v>2.84</v>
      </c>
      <c r="C70" s="361">
        <v>51.65</v>
      </c>
      <c r="D70" s="361">
        <v>2.2400000000000002</v>
      </c>
      <c r="E70" s="361">
        <v>1.2</v>
      </c>
      <c r="F70" s="361">
        <v>0.6</v>
      </c>
      <c r="G70" s="361">
        <v>16.82</v>
      </c>
      <c r="H70" s="361">
        <v>12.78</v>
      </c>
      <c r="I70" s="361">
        <v>0.65</v>
      </c>
      <c r="J70" s="361">
        <v>0.18</v>
      </c>
      <c r="K70" s="361"/>
      <c r="L70" s="342" t="s">
        <v>771</v>
      </c>
      <c r="M70" s="361">
        <v>20.51</v>
      </c>
      <c r="N70" s="54"/>
      <c r="O70" s="54"/>
      <c r="P70" s="54"/>
    </row>
    <row r="71" spans="1:16" s="10" customFormat="1" ht="13.8" x14ac:dyDescent="0.3">
      <c r="A71" s="341" t="s">
        <v>499</v>
      </c>
      <c r="B71" s="361">
        <v>1.6</v>
      </c>
      <c r="C71" s="361">
        <v>68.959999999999994</v>
      </c>
      <c r="D71" s="361">
        <v>3.43</v>
      </c>
      <c r="E71" s="361">
        <v>4.04</v>
      </c>
      <c r="F71" s="361">
        <v>2.48</v>
      </c>
      <c r="G71" s="361">
        <v>23.17</v>
      </c>
      <c r="H71" s="361">
        <v>11.58</v>
      </c>
      <c r="I71" s="361">
        <v>0.7</v>
      </c>
      <c r="J71" s="361">
        <v>0.3</v>
      </c>
      <c r="K71" s="361"/>
      <c r="L71" s="342" t="s">
        <v>771</v>
      </c>
      <c r="M71" s="361">
        <v>22.14</v>
      </c>
      <c r="N71" s="54"/>
      <c r="O71" s="54"/>
      <c r="P71" s="54"/>
    </row>
    <row r="72" spans="1:16" s="10" customFormat="1" ht="13.8" x14ac:dyDescent="0.3">
      <c r="A72" s="341" t="s">
        <v>500</v>
      </c>
      <c r="B72" s="361">
        <v>2.41</v>
      </c>
      <c r="C72" s="361">
        <v>66.16</v>
      </c>
      <c r="D72" s="361">
        <v>1.73</v>
      </c>
      <c r="E72" s="361">
        <v>1.93</v>
      </c>
      <c r="F72" s="361">
        <v>2.5</v>
      </c>
      <c r="G72" s="361">
        <v>25.14</v>
      </c>
      <c r="H72" s="361">
        <v>10.77</v>
      </c>
      <c r="I72" s="361">
        <v>0.61</v>
      </c>
      <c r="J72" s="361">
        <v>0.25</v>
      </c>
      <c r="K72" s="361"/>
      <c r="L72" s="342" t="s">
        <v>773</v>
      </c>
      <c r="M72" s="361">
        <v>20.07</v>
      </c>
      <c r="N72" s="54"/>
      <c r="O72" s="54"/>
      <c r="P72" s="54"/>
    </row>
    <row r="73" spans="1:16" s="10" customFormat="1" ht="13.8" x14ac:dyDescent="0.3">
      <c r="A73" s="341" t="s">
        <v>501</v>
      </c>
      <c r="B73" s="361">
        <v>1.94</v>
      </c>
      <c r="C73" s="361">
        <v>71.59</v>
      </c>
      <c r="D73" s="361">
        <v>0.97</v>
      </c>
      <c r="E73" s="361">
        <v>0.12</v>
      </c>
      <c r="F73" s="361">
        <v>1.99</v>
      </c>
      <c r="G73" s="361">
        <v>27.45</v>
      </c>
      <c r="H73" s="361">
        <v>8.94</v>
      </c>
      <c r="I73" s="361">
        <v>0.66</v>
      </c>
      <c r="J73" s="361">
        <v>0.52</v>
      </c>
      <c r="K73" s="361"/>
      <c r="L73" s="342" t="s">
        <v>773</v>
      </c>
      <c r="M73" s="361">
        <v>22.48</v>
      </c>
      <c r="N73" s="54"/>
      <c r="O73" s="54"/>
      <c r="P73" s="54"/>
    </row>
    <row r="74" spans="1:16" s="10" customFormat="1" ht="13.8" x14ac:dyDescent="0.3">
      <c r="A74" s="341" t="s">
        <v>642</v>
      </c>
      <c r="B74" s="361">
        <v>7.55</v>
      </c>
      <c r="C74" s="361">
        <v>43.91</v>
      </c>
      <c r="D74" s="361">
        <v>2.86</v>
      </c>
      <c r="E74" s="361">
        <v>0</v>
      </c>
      <c r="F74" s="361">
        <v>0</v>
      </c>
      <c r="G74" s="361">
        <v>13.93</v>
      </c>
      <c r="H74" s="361">
        <v>13.84</v>
      </c>
      <c r="I74" s="361">
        <v>2</v>
      </c>
      <c r="J74" s="361">
        <v>0.97</v>
      </c>
      <c r="K74" s="361"/>
      <c r="L74" s="342" t="s">
        <v>771</v>
      </c>
      <c r="M74" s="361">
        <v>98.44</v>
      </c>
      <c r="N74" s="54"/>
      <c r="O74" s="54"/>
      <c r="P74" s="54"/>
    </row>
    <row r="75" spans="1:16" s="10" customFormat="1" ht="13.8" x14ac:dyDescent="0.3">
      <c r="A75" s="341" t="s">
        <v>644</v>
      </c>
      <c r="B75" s="361">
        <v>5.46</v>
      </c>
      <c r="C75" s="361">
        <v>38.9</v>
      </c>
      <c r="D75" s="361">
        <v>1.61</v>
      </c>
      <c r="E75" s="361">
        <v>0</v>
      </c>
      <c r="F75" s="361">
        <v>0</v>
      </c>
      <c r="G75" s="361">
        <v>14.38</v>
      </c>
      <c r="H75" s="361">
        <v>13.26</v>
      </c>
      <c r="I75" s="361">
        <v>1.97</v>
      </c>
      <c r="J75" s="361">
        <v>1.62</v>
      </c>
      <c r="K75" s="361"/>
      <c r="L75" s="342" t="s">
        <v>771</v>
      </c>
      <c r="M75" s="361">
        <v>97.34</v>
      </c>
      <c r="N75" s="54"/>
      <c r="O75" s="54"/>
      <c r="P75" s="54"/>
    </row>
    <row r="76" spans="1:16" s="10" customFormat="1" ht="13.8" x14ac:dyDescent="0.3">
      <c r="A76" s="341" t="s">
        <v>457</v>
      </c>
      <c r="B76" s="361">
        <v>2.19</v>
      </c>
      <c r="C76" s="361">
        <v>61.5</v>
      </c>
      <c r="D76" s="361">
        <v>1.48</v>
      </c>
      <c r="E76" s="361">
        <v>0.26</v>
      </c>
      <c r="F76" s="361">
        <v>0</v>
      </c>
      <c r="G76" s="361">
        <v>22.23</v>
      </c>
      <c r="H76" s="361">
        <v>9.6199999999999992</v>
      </c>
      <c r="I76" s="361">
        <v>1.1000000000000001</v>
      </c>
      <c r="J76" s="361">
        <v>0.12</v>
      </c>
      <c r="K76" s="361"/>
      <c r="L76" s="342" t="s">
        <v>771</v>
      </c>
      <c r="M76" s="361">
        <v>28.2</v>
      </c>
      <c r="N76" s="54"/>
      <c r="O76" s="54"/>
      <c r="P76" s="54"/>
    </row>
    <row r="77" spans="1:16" s="10" customFormat="1" ht="13.8" x14ac:dyDescent="0.3">
      <c r="A77" s="341" t="s">
        <v>458</v>
      </c>
      <c r="B77" s="361">
        <v>1.67</v>
      </c>
      <c r="C77" s="361">
        <v>64.56</v>
      </c>
      <c r="D77" s="361">
        <v>1.03</v>
      </c>
      <c r="E77" s="361">
        <v>0.03</v>
      </c>
      <c r="F77" s="361">
        <v>0</v>
      </c>
      <c r="G77" s="361">
        <v>24.24</v>
      </c>
      <c r="H77" s="361">
        <v>5.12</v>
      </c>
      <c r="I77" s="361">
        <v>1.64</v>
      </c>
      <c r="J77" s="361">
        <v>0.54</v>
      </c>
      <c r="K77" s="361"/>
      <c r="L77" s="342" t="s">
        <v>773</v>
      </c>
      <c r="M77" s="361">
        <v>20.68</v>
      </c>
      <c r="N77" s="54"/>
      <c r="O77" s="54"/>
      <c r="P77" s="54"/>
    </row>
    <row r="78" spans="1:16" s="10" customFormat="1" ht="13.8" x14ac:dyDescent="0.3">
      <c r="A78" s="341" t="s">
        <v>876</v>
      </c>
      <c r="B78" s="361">
        <v>0.21</v>
      </c>
      <c r="C78" s="361">
        <v>45.39</v>
      </c>
      <c r="D78" s="361">
        <v>0.04</v>
      </c>
      <c r="E78" s="361">
        <v>0</v>
      </c>
      <c r="F78" s="361">
        <v>0</v>
      </c>
      <c r="G78" s="361">
        <v>19.96</v>
      </c>
      <c r="H78" s="361">
        <v>7.69</v>
      </c>
      <c r="I78" s="361">
        <v>1.72</v>
      </c>
      <c r="J78" s="361">
        <v>0.56999999999999995</v>
      </c>
      <c r="K78" s="361"/>
      <c r="L78" s="342" t="s">
        <v>771</v>
      </c>
      <c r="M78" s="361">
        <v>37.58</v>
      </c>
      <c r="N78" s="54"/>
      <c r="O78" s="54"/>
      <c r="P78" s="54"/>
    </row>
    <row r="79" spans="1:16" s="10" customFormat="1" ht="13.8" x14ac:dyDescent="0.3">
      <c r="A79" s="341" t="s">
        <v>647</v>
      </c>
      <c r="B79" s="361">
        <v>3.92</v>
      </c>
      <c r="C79" s="361">
        <v>44.9</v>
      </c>
      <c r="D79" s="361">
        <v>0</v>
      </c>
      <c r="E79" s="361">
        <v>0</v>
      </c>
      <c r="F79" s="361">
        <v>0</v>
      </c>
      <c r="G79" s="361">
        <v>19.39</v>
      </c>
      <c r="H79" s="361">
        <v>11.97</v>
      </c>
      <c r="I79" s="361">
        <v>0.48</v>
      </c>
      <c r="J79" s="361">
        <v>3.53</v>
      </c>
      <c r="K79" s="361"/>
      <c r="L79" s="342" t="s">
        <v>771</v>
      </c>
      <c r="M79" s="361">
        <v>80.16</v>
      </c>
      <c r="N79" s="54"/>
      <c r="O79" s="54"/>
      <c r="P79" s="54"/>
    </row>
    <row r="80" spans="1:16" s="10" customFormat="1" ht="13.8" x14ac:dyDescent="0.3">
      <c r="A80" s="341" t="s">
        <v>603</v>
      </c>
      <c r="B80" s="361">
        <v>3.76</v>
      </c>
      <c r="C80" s="361">
        <v>49.85</v>
      </c>
      <c r="D80" s="361">
        <v>0.14000000000000001</v>
      </c>
      <c r="E80" s="361">
        <v>0</v>
      </c>
      <c r="F80" s="361">
        <v>0</v>
      </c>
      <c r="G80" s="361">
        <v>26.47</v>
      </c>
      <c r="H80" s="361">
        <v>7.25</v>
      </c>
      <c r="I80" s="361">
        <v>2.16</v>
      </c>
      <c r="J80" s="361">
        <v>0.81</v>
      </c>
      <c r="K80" s="361"/>
      <c r="L80" s="342" t="s">
        <v>773</v>
      </c>
      <c r="M80" s="361">
        <v>28.1</v>
      </c>
      <c r="N80" s="54"/>
      <c r="O80" s="54"/>
      <c r="P80" s="54"/>
    </row>
    <row r="81" spans="1:16" s="10" customFormat="1" ht="13.8" x14ac:dyDescent="0.3">
      <c r="A81" s="341" t="s">
        <v>604</v>
      </c>
      <c r="B81" s="361">
        <v>3.48</v>
      </c>
      <c r="C81" s="361">
        <v>86.81</v>
      </c>
      <c r="D81" s="361">
        <v>2.19</v>
      </c>
      <c r="E81" s="361">
        <v>0.18</v>
      </c>
      <c r="F81" s="361">
        <v>0.59</v>
      </c>
      <c r="G81" s="361">
        <v>20.65</v>
      </c>
      <c r="H81" s="361">
        <v>10.38</v>
      </c>
      <c r="I81" s="361">
        <v>0.53</v>
      </c>
      <c r="J81" s="361">
        <v>0.28000000000000003</v>
      </c>
      <c r="K81" s="361"/>
      <c r="L81" s="342" t="s">
        <v>775</v>
      </c>
      <c r="M81" s="361">
        <v>22.93</v>
      </c>
      <c r="N81" s="54"/>
      <c r="O81" s="54"/>
      <c r="P81" s="54"/>
    </row>
    <row r="82" spans="1:16" s="10" customFormat="1" ht="13.8" x14ac:dyDescent="0.3">
      <c r="A82" s="341" t="s">
        <v>605</v>
      </c>
      <c r="B82" s="361">
        <v>4.34</v>
      </c>
      <c r="C82" s="361">
        <v>94.93</v>
      </c>
      <c r="D82" s="361">
        <v>2.87</v>
      </c>
      <c r="E82" s="361">
        <v>0.32</v>
      </c>
      <c r="F82" s="361">
        <v>0.3</v>
      </c>
      <c r="G82" s="361">
        <v>21.65</v>
      </c>
      <c r="H82" s="361">
        <v>4.38</v>
      </c>
      <c r="I82" s="361">
        <v>0.87</v>
      </c>
      <c r="J82" s="361">
        <v>0.33</v>
      </c>
      <c r="K82" s="361"/>
      <c r="L82" s="342" t="s">
        <v>773</v>
      </c>
      <c r="M82" s="361">
        <v>23.94</v>
      </c>
      <c r="N82" s="54"/>
      <c r="O82" s="54"/>
      <c r="P82" s="54"/>
    </row>
    <row r="83" spans="1:16" s="10" customFormat="1" ht="13.8" x14ac:dyDescent="0.3">
      <c r="A83" s="341" t="s">
        <v>609</v>
      </c>
      <c r="B83" s="361">
        <v>7.05</v>
      </c>
      <c r="C83" s="361">
        <v>80.97</v>
      </c>
      <c r="D83" s="361">
        <v>2.58</v>
      </c>
      <c r="E83" s="361">
        <v>2.87</v>
      </c>
      <c r="F83" s="361">
        <v>1.1399999999999999</v>
      </c>
      <c r="G83" s="361">
        <v>16.52</v>
      </c>
      <c r="H83" s="361">
        <v>13.01</v>
      </c>
      <c r="I83" s="361">
        <v>0.64</v>
      </c>
      <c r="J83" s="361">
        <v>0.96</v>
      </c>
      <c r="K83" s="361"/>
      <c r="L83" s="342" t="s">
        <v>771</v>
      </c>
      <c r="M83" s="361">
        <v>17.510000000000002</v>
      </c>
      <c r="N83" s="54"/>
      <c r="O83" s="54"/>
      <c r="P83" s="54"/>
    </row>
    <row r="84" spans="1:16" s="10" customFormat="1" ht="13.8" x14ac:dyDescent="0.3">
      <c r="A84" s="341" t="s">
        <v>610</v>
      </c>
      <c r="B84" s="361">
        <v>6.86</v>
      </c>
      <c r="C84" s="361">
        <v>90.49</v>
      </c>
      <c r="D84" s="361">
        <v>3.64</v>
      </c>
      <c r="E84" s="361">
        <v>7.91</v>
      </c>
      <c r="F84" s="361">
        <v>0.33</v>
      </c>
      <c r="G84" s="361">
        <v>21.04</v>
      </c>
      <c r="H84" s="361">
        <v>12.22</v>
      </c>
      <c r="I84" s="361">
        <v>0.72</v>
      </c>
      <c r="J84" s="361">
        <v>0.74</v>
      </c>
      <c r="K84" s="361"/>
      <c r="L84" s="342" t="s">
        <v>773</v>
      </c>
      <c r="M84" s="361">
        <v>17.579999999999998</v>
      </c>
      <c r="N84" s="54"/>
      <c r="O84" s="54"/>
      <c r="P84" s="54"/>
    </row>
    <row r="85" spans="1:16" s="10" customFormat="1" ht="13.8" x14ac:dyDescent="0.3">
      <c r="A85" s="341" t="s">
        <v>611</v>
      </c>
      <c r="B85" s="361">
        <v>4.88</v>
      </c>
      <c r="C85" s="361">
        <v>118.13</v>
      </c>
      <c r="D85" s="361">
        <v>2.78</v>
      </c>
      <c r="E85" s="361">
        <v>0.59</v>
      </c>
      <c r="F85" s="361">
        <v>0.3</v>
      </c>
      <c r="G85" s="361">
        <v>23.88</v>
      </c>
      <c r="H85" s="361">
        <v>8.89</v>
      </c>
      <c r="I85" s="361">
        <v>0.52</v>
      </c>
      <c r="J85" s="361">
        <v>0.98</v>
      </c>
      <c r="K85" s="361"/>
      <c r="L85" s="342" t="s">
        <v>775</v>
      </c>
      <c r="M85" s="361">
        <v>24.68</v>
      </c>
      <c r="N85" s="54"/>
      <c r="O85" s="54"/>
      <c r="P85" s="54"/>
    </row>
    <row r="86" spans="1:16" s="10" customFormat="1" ht="13.8" x14ac:dyDescent="0.3">
      <c r="A86" s="341" t="s">
        <v>612</v>
      </c>
      <c r="B86" s="361">
        <v>0.77</v>
      </c>
      <c r="C86" s="361">
        <v>103.77</v>
      </c>
      <c r="D86" s="361">
        <v>3.29</v>
      </c>
      <c r="E86" s="361">
        <v>5.58</v>
      </c>
      <c r="F86" s="361">
        <v>0.55000000000000004</v>
      </c>
      <c r="G86" s="361">
        <v>21.47</v>
      </c>
      <c r="H86" s="361">
        <v>10.46</v>
      </c>
      <c r="I86" s="361">
        <v>0.69</v>
      </c>
      <c r="J86" s="361">
        <v>1.18</v>
      </c>
      <c r="K86" s="361"/>
      <c r="L86" s="342" t="s">
        <v>775</v>
      </c>
      <c r="M86" s="361">
        <v>19.510000000000002</v>
      </c>
      <c r="N86" s="54"/>
      <c r="O86" s="54"/>
      <c r="P86" s="54"/>
    </row>
    <row r="87" spans="1:16" s="10" customFormat="1" ht="13.8" x14ac:dyDescent="0.3">
      <c r="A87" s="341" t="s">
        <v>613</v>
      </c>
      <c r="B87" s="361">
        <v>3.38</v>
      </c>
      <c r="C87" s="361">
        <v>110.48</v>
      </c>
      <c r="D87" s="361">
        <v>2.2799999999999998</v>
      </c>
      <c r="E87" s="361">
        <v>0.6</v>
      </c>
      <c r="F87" s="361">
        <v>0.03</v>
      </c>
      <c r="G87" s="361">
        <v>24.39</v>
      </c>
      <c r="H87" s="361">
        <v>8.5299999999999994</v>
      </c>
      <c r="I87" s="361">
        <v>0.71</v>
      </c>
      <c r="J87" s="361">
        <v>1.5</v>
      </c>
      <c r="K87" s="361"/>
      <c r="L87" s="342" t="s">
        <v>775</v>
      </c>
      <c r="M87" s="361">
        <v>29.44</v>
      </c>
      <c r="N87" s="54"/>
      <c r="O87" s="54"/>
      <c r="P87" s="54"/>
    </row>
    <row r="88" spans="1:16" s="10" customFormat="1" ht="13.8" x14ac:dyDescent="0.3">
      <c r="A88" s="341" t="s">
        <v>614</v>
      </c>
      <c r="B88" s="361">
        <v>10.5</v>
      </c>
      <c r="C88" s="361">
        <v>48.96</v>
      </c>
      <c r="D88" s="361">
        <v>7.07</v>
      </c>
      <c r="E88" s="361">
        <v>1.39</v>
      </c>
      <c r="F88" s="361">
        <v>0</v>
      </c>
      <c r="G88" s="361">
        <v>14.89</v>
      </c>
      <c r="H88" s="361">
        <v>14.34</v>
      </c>
      <c r="I88" s="361">
        <v>1.63</v>
      </c>
      <c r="J88" s="361">
        <v>1.23</v>
      </c>
      <c r="K88" s="361"/>
      <c r="L88" s="342" t="s">
        <v>775</v>
      </c>
      <c r="M88" s="361">
        <v>21.61</v>
      </c>
      <c r="N88" s="54"/>
      <c r="O88" s="54"/>
      <c r="P88" s="54"/>
    </row>
    <row r="89" spans="1:16" s="10" customFormat="1" ht="13.8" x14ac:dyDescent="0.3">
      <c r="A89" s="341" t="s">
        <v>615</v>
      </c>
      <c r="B89" s="361">
        <v>7.08</v>
      </c>
      <c r="C89" s="361">
        <v>55.84</v>
      </c>
      <c r="D89" s="361">
        <v>12.97</v>
      </c>
      <c r="E89" s="361">
        <v>0.6</v>
      </c>
      <c r="F89" s="361">
        <v>0</v>
      </c>
      <c r="G89" s="361">
        <v>18.5</v>
      </c>
      <c r="H89" s="361">
        <v>13.06</v>
      </c>
      <c r="I89" s="361">
        <v>2.2000000000000002</v>
      </c>
      <c r="J89" s="361">
        <v>0.78</v>
      </c>
      <c r="K89" s="361"/>
      <c r="L89" s="342" t="s">
        <v>775</v>
      </c>
      <c r="M89" s="361">
        <v>23.1</v>
      </c>
      <c r="N89" s="54"/>
      <c r="O89" s="54"/>
      <c r="P89" s="54"/>
    </row>
    <row r="90" spans="1:16" s="10" customFormat="1" ht="13.8" x14ac:dyDescent="0.3">
      <c r="A90" s="341" t="s">
        <v>616</v>
      </c>
      <c r="B90" s="361">
        <v>6.06</v>
      </c>
      <c r="C90" s="361">
        <v>58.04</v>
      </c>
      <c r="D90" s="361">
        <v>16.350000000000001</v>
      </c>
      <c r="E90" s="361">
        <v>1.03</v>
      </c>
      <c r="F90" s="361">
        <v>0</v>
      </c>
      <c r="G90" s="361">
        <v>22.3</v>
      </c>
      <c r="H90" s="361">
        <v>11.89</v>
      </c>
      <c r="I90" s="361">
        <v>2.27</v>
      </c>
      <c r="J90" s="361">
        <v>0.63</v>
      </c>
      <c r="K90" s="361"/>
      <c r="L90" s="342" t="s">
        <v>773</v>
      </c>
      <c r="M90" s="361">
        <v>24.82</v>
      </c>
      <c r="N90" s="54"/>
      <c r="O90" s="54"/>
      <c r="P90" s="54"/>
    </row>
    <row r="91" spans="1:16" s="10" customFormat="1" ht="13.8" x14ac:dyDescent="0.3">
      <c r="A91" s="341" t="s">
        <v>617</v>
      </c>
      <c r="B91" s="361">
        <v>6.88</v>
      </c>
      <c r="C91" s="361">
        <v>56.77</v>
      </c>
      <c r="D91" s="361">
        <v>10.64</v>
      </c>
      <c r="E91" s="361">
        <v>0.36</v>
      </c>
      <c r="F91" s="361">
        <v>0</v>
      </c>
      <c r="G91" s="361">
        <v>24.23</v>
      </c>
      <c r="H91" s="361">
        <v>10.65</v>
      </c>
      <c r="I91" s="361">
        <v>1.88</v>
      </c>
      <c r="J91" s="361">
        <v>0.75</v>
      </c>
      <c r="K91" s="361"/>
      <c r="L91" s="342" t="s">
        <v>773</v>
      </c>
      <c r="M91" s="361">
        <v>25.4</v>
      </c>
      <c r="N91" s="54"/>
      <c r="O91" s="54"/>
      <c r="P91" s="54"/>
    </row>
    <row r="92" spans="1:16" s="10" customFormat="1" ht="13.8" x14ac:dyDescent="0.3">
      <c r="A92" s="341" t="s">
        <v>618</v>
      </c>
      <c r="B92" s="361">
        <v>10.5</v>
      </c>
      <c r="C92" s="361">
        <v>37.770000000000003</v>
      </c>
      <c r="D92" s="361">
        <v>180</v>
      </c>
      <c r="E92" s="361">
        <v>0.09</v>
      </c>
      <c r="F92" s="361">
        <v>0</v>
      </c>
      <c r="G92" s="361">
        <v>12.74</v>
      </c>
      <c r="H92" s="361">
        <v>15.98</v>
      </c>
      <c r="I92" s="361">
        <v>1.21</v>
      </c>
      <c r="J92" s="361">
        <v>1.07</v>
      </c>
      <c r="K92" s="361"/>
      <c r="L92" s="342" t="s">
        <v>773</v>
      </c>
      <c r="M92" s="361">
        <v>21.78</v>
      </c>
      <c r="N92" s="54"/>
      <c r="O92" s="54"/>
      <c r="P92" s="54"/>
    </row>
    <row r="93" spans="1:16" s="10" customFormat="1" ht="13.8" x14ac:dyDescent="0.3">
      <c r="A93" s="341" t="s">
        <v>619</v>
      </c>
      <c r="B93" s="361">
        <v>0.59</v>
      </c>
      <c r="C93" s="361">
        <v>38.14</v>
      </c>
      <c r="D93" s="361">
        <v>0.09</v>
      </c>
      <c r="E93" s="361">
        <v>0</v>
      </c>
      <c r="F93" s="361">
        <v>0.2</v>
      </c>
      <c r="G93" s="361">
        <v>10.39</v>
      </c>
      <c r="H93" s="361">
        <v>15.76</v>
      </c>
      <c r="I93" s="361">
        <v>0.77</v>
      </c>
      <c r="J93" s="361">
        <v>1.92</v>
      </c>
      <c r="K93" s="361"/>
      <c r="L93" s="342" t="s">
        <v>771</v>
      </c>
      <c r="M93" s="361">
        <v>25.66</v>
      </c>
      <c r="N93" s="54"/>
      <c r="O93" s="54"/>
      <c r="P93" s="54"/>
    </row>
    <row r="94" spans="1:16" s="10" customFormat="1" ht="13.8" x14ac:dyDescent="0.3">
      <c r="A94" s="341" t="s">
        <v>620</v>
      </c>
      <c r="B94" s="361">
        <v>5.36</v>
      </c>
      <c r="C94" s="361">
        <v>89.49</v>
      </c>
      <c r="D94" s="361">
        <v>4.93</v>
      </c>
      <c r="E94" s="361">
        <v>0.34</v>
      </c>
      <c r="F94" s="361">
        <v>0.26</v>
      </c>
      <c r="G94" s="361">
        <v>21.67</v>
      </c>
      <c r="H94" s="361">
        <v>8.9499999999999993</v>
      </c>
      <c r="I94" s="361">
        <v>1.27</v>
      </c>
      <c r="J94" s="361">
        <v>0.8</v>
      </c>
      <c r="K94" s="361"/>
      <c r="L94" s="342" t="s">
        <v>773</v>
      </c>
      <c r="M94" s="361">
        <v>21.28</v>
      </c>
      <c r="N94" s="54"/>
      <c r="O94" s="54"/>
      <c r="P94" s="54"/>
    </row>
    <row r="95" spans="1:16" s="10" customFormat="1" ht="13.8" x14ac:dyDescent="0.3">
      <c r="A95" s="341" t="s">
        <v>624</v>
      </c>
      <c r="B95" s="361">
        <v>6.05</v>
      </c>
      <c r="C95" s="361">
        <v>57.77</v>
      </c>
      <c r="D95" s="361">
        <v>12.43</v>
      </c>
      <c r="E95" s="361">
        <v>0.56999999999999995</v>
      </c>
      <c r="F95" s="361">
        <v>0</v>
      </c>
      <c r="G95" s="361">
        <v>20.02</v>
      </c>
      <c r="H95" s="361">
        <v>12.46</v>
      </c>
      <c r="I95" s="361">
        <v>2.15</v>
      </c>
      <c r="J95" s="361">
        <v>0.82</v>
      </c>
      <c r="K95" s="361"/>
      <c r="L95" s="342" t="s">
        <v>773</v>
      </c>
      <c r="M95" s="361">
        <v>22.96</v>
      </c>
      <c r="N95" s="54"/>
      <c r="O95" s="54"/>
      <c r="P95" s="54"/>
    </row>
    <row r="96" spans="1:16" s="10" customFormat="1" ht="13.8" x14ac:dyDescent="0.3">
      <c r="A96" s="341" t="s">
        <v>625</v>
      </c>
      <c r="B96" s="361">
        <v>5.61</v>
      </c>
      <c r="C96" s="361">
        <v>58.59</v>
      </c>
      <c r="D96" s="361">
        <v>14.7</v>
      </c>
      <c r="E96" s="361">
        <v>1.93</v>
      </c>
      <c r="F96" s="361">
        <v>0</v>
      </c>
      <c r="G96" s="361">
        <v>23</v>
      </c>
      <c r="H96" s="361">
        <v>11.36</v>
      </c>
      <c r="I96" s="361">
        <v>2.2200000000000002</v>
      </c>
      <c r="J96" s="361">
        <v>0.76</v>
      </c>
      <c r="K96" s="361"/>
      <c r="L96" s="342" t="s">
        <v>773</v>
      </c>
      <c r="M96" s="361">
        <v>23.83</v>
      </c>
      <c r="N96" s="54"/>
      <c r="O96" s="54"/>
      <c r="P96" s="54"/>
    </row>
    <row r="97" spans="1:16" s="10" customFormat="1" ht="13.8" x14ac:dyDescent="0.3">
      <c r="A97" s="341" t="s">
        <v>736</v>
      </c>
      <c r="B97" s="361">
        <v>9.02</v>
      </c>
      <c r="C97" s="361">
        <v>38.590000000000003</v>
      </c>
      <c r="D97" s="361">
        <v>2.15</v>
      </c>
      <c r="E97" s="361">
        <v>0.01</v>
      </c>
      <c r="F97" s="361">
        <v>0</v>
      </c>
      <c r="G97" s="361">
        <v>13.74</v>
      </c>
      <c r="H97" s="361">
        <v>14.93</v>
      </c>
      <c r="I97" s="361">
        <v>1.1200000000000001</v>
      </c>
      <c r="J97" s="361">
        <v>1.93</v>
      </c>
      <c r="K97" s="361"/>
      <c r="L97" s="342" t="s">
        <v>775</v>
      </c>
      <c r="M97" s="361">
        <v>25.57</v>
      </c>
      <c r="N97" s="54"/>
      <c r="O97" s="54"/>
      <c r="P97" s="54"/>
    </row>
    <row r="98" spans="1:16" s="10" customFormat="1" ht="13.8" x14ac:dyDescent="0.3">
      <c r="A98" s="341" t="s">
        <v>737</v>
      </c>
      <c r="B98" s="361">
        <v>6.94</v>
      </c>
      <c r="C98" s="361">
        <v>49.18</v>
      </c>
      <c r="D98" s="361">
        <v>6.61</v>
      </c>
      <c r="E98" s="361">
        <v>0.19</v>
      </c>
      <c r="F98" s="361">
        <v>0</v>
      </c>
      <c r="G98" s="361">
        <v>17.350000000000001</v>
      </c>
      <c r="H98" s="361">
        <v>13.5</v>
      </c>
      <c r="I98" s="361">
        <v>1.95</v>
      </c>
      <c r="J98" s="361">
        <v>1.1200000000000001</v>
      </c>
      <c r="K98" s="361"/>
      <c r="L98" s="342" t="s">
        <v>775</v>
      </c>
      <c r="M98" s="361">
        <v>23.36</v>
      </c>
      <c r="N98" s="54"/>
      <c r="O98" s="54"/>
      <c r="P98" s="54"/>
    </row>
    <row r="99" spans="1:16" s="10" customFormat="1" ht="13.8" x14ac:dyDescent="0.3">
      <c r="A99" s="341" t="s">
        <v>712</v>
      </c>
      <c r="B99" s="361">
        <v>1.66</v>
      </c>
      <c r="C99" s="361">
        <v>72.06</v>
      </c>
      <c r="D99" s="361">
        <v>0.05</v>
      </c>
      <c r="E99" s="361">
        <v>0</v>
      </c>
      <c r="F99" s="361">
        <v>0</v>
      </c>
      <c r="G99" s="361">
        <v>26.46</v>
      </c>
      <c r="H99" s="361">
        <v>5.34</v>
      </c>
      <c r="I99" s="361">
        <v>2.3199999999999998</v>
      </c>
      <c r="J99" s="361">
        <v>1.21</v>
      </c>
      <c r="K99" s="361"/>
      <c r="L99" s="342" t="s">
        <v>775</v>
      </c>
      <c r="M99" s="361">
        <v>25.18</v>
      </c>
      <c r="N99" s="54"/>
      <c r="O99" s="54"/>
      <c r="P99" s="54"/>
    </row>
    <row r="100" spans="1:16" s="10" customFormat="1" ht="13.8" x14ac:dyDescent="0.3">
      <c r="A100" s="341" t="s">
        <v>883</v>
      </c>
      <c r="B100" s="361">
        <v>1.82</v>
      </c>
      <c r="C100" s="361">
        <v>59.54</v>
      </c>
      <c r="D100" s="361">
        <v>0</v>
      </c>
      <c r="E100" s="361">
        <v>0</v>
      </c>
      <c r="F100" s="361">
        <v>0</v>
      </c>
      <c r="G100" s="361">
        <v>25.88</v>
      </c>
      <c r="H100" s="361">
        <v>7.71</v>
      </c>
      <c r="I100" s="361">
        <v>1.07</v>
      </c>
      <c r="J100" s="361">
        <v>1.38</v>
      </c>
      <c r="K100" s="361"/>
      <c r="L100" s="342" t="s">
        <v>771</v>
      </c>
      <c r="M100" s="361">
        <v>23.73</v>
      </c>
      <c r="N100" s="54"/>
      <c r="O100" s="54"/>
      <c r="P100" s="54"/>
    </row>
    <row r="101" spans="1:16" s="10" customFormat="1" ht="13.8" x14ac:dyDescent="0.3">
      <c r="A101" s="341" t="s">
        <v>630</v>
      </c>
      <c r="B101" s="361">
        <v>4.6900000000000004</v>
      </c>
      <c r="C101" s="361">
        <v>93.63</v>
      </c>
      <c r="D101" s="361">
        <v>2.84</v>
      </c>
      <c r="E101" s="361">
        <v>0.12</v>
      </c>
      <c r="F101" s="361">
        <v>1.39</v>
      </c>
      <c r="G101" s="361">
        <v>22.68</v>
      </c>
      <c r="H101" s="361">
        <v>9.5</v>
      </c>
      <c r="I101" s="361">
        <v>0.9</v>
      </c>
      <c r="J101" s="361">
        <v>0.31</v>
      </c>
      <c r="K101" s="361"/>
      <c r="L101" s="342" t="s">
        <v>773</v>
      </c>
      <c r="M101" s="361">
        <v>20.07</v>
      </c>
      <c r="N101" s="54"/>
      <c r="O101" s="54"/>
      <c r="P101" s="54"/>
    </row>
    <row r="102" spans="1:16" s="10" customFormat="1" ht="13.8" x14ac:dyDescent="0.3">
      <c r="A102" s="341" t="s">
        <v>631</v>
      </c>
      <c r="B102" s="361">
        <v>3.72</v>
      </c>
      <c r="C102" s="361">
        <v>46.57</v>
      </c>
      <c r="D102" s="361">
        <v>3.67</v>
      </c>
      <c r="E102" s="361">
        <v>0.02</v>
      </c>
      <c r="F102" s="361">
        <v>0.34</v>
      </c>
      <c r="G102" s="361">
        <v>22.95</v>
      </c>
      <c r="H102" s="361">
        <v>8.24</v>
      </c>
      <c r="I102" s="361">
        <v>0.97</v>
      </c>
      <c r="J102" s="361">
        <v>1.64</v>
      </c>
      <c r="K102" s="361"/>
      <c r="L102" s="342" t="s">
        <v>775</v>
      </c>
      <c r="M102" s="361">
        <v>25.65</v>
      </c>
      <c r="N102" s="54"/>
      <c r="O102" s="54"/>
      <c r="P102" s="54"/>
    </row>
    <row r="103" spans="1:16" s="10" customFormat="1" ht="13.8" x14ac:dyDescent="0.3">
      <c r="A103" s="341" t="s">
        <v>632</v>
      </c>
      <c r="B103" s="361">
        <v>3.07</v>
      </c>
      <c r="C103" s="361">
        <v>49.87</v>
      </c>
      <c r="D103" s="361">
        <v>0.31</v>
      </c>
      <c r="E103" s="361">
        <v>0</v>
      </c>
      <c r="F103" s="361">
        <v>0</v>
      </c>
      <c r="G103" s="361">
        <v>24.82</v>
      </c>
      <c r="H103" s="361">
        <v>8.07</v>
      </c>
      <c r="I103" s="361">
        <v>1.81</v>
      </c>
      <c r="J103" s="361">
        <v>0.85</v>
      </c>
      <c r="K103" s="361"/>
      <c r="L103" s="342" t="s">
        <v>775</v>
      </c>
      <c r="M103" s="361">
        <v>27.79</v>
      </c>
      <c r="N103" s="54"/>
      <c r="O103" s="54"/>
      <c r="P103" s="54"/>
    </row>
    <row r="104" spans="1:16" s="10" customFormat="1" ht="13.8" x14ac:dyDescent="0.3">
      <c r="A104" s="341" t="s">
        <v>719</v>
      </c>
      <c r="B104" s="361">
        <v>6.01</v>
      </c>
      <c r="C104" s="361">
        <v>28.72</v>
      </c>
      <c r="D104" s="361">
        <v>0.43</v>
      </c>
      <c r="E104" s="361">
        <v>1.27</v>
      </c>
      <c r="F104" s="361">
        <v>35.26</v>
      </c>
      <c r="G104" s="361">
        <v>7.23</v>
      </c>
      <c r="H104" s="361">
        <v>13.35</v>
      </c>
      <c r="I104" s="361">
        <v>1.89</v>
      </c>
      <c r="J104" s="361">
        <v>0.95</v>
      </c>
      <c r="K104" s="361"/>
      <c r="L104" s="342" t="s">
        <v>771</v>
      </c>
      <c r="M104" s="361">
        <v>74.16</v>
      </c>
      <c r="N104" s="54"/>
      <c r="O104" s="54"/>
      <c r="P104" s="54"/>
    </row>
    <row r="105" spans="1:16" s="10" customFormat="1" ht="13.8" x14ac:dyDescent="0.3">
      <c r="A105" s="341" t="s">
        <v>565</v>
      </c>
      <c r="B105" s="361">
        <v>3.56</v>
      </c>
      <c r="C105" s="361">
        <v>44.33</v>
      </c>
      <c r="D105" s="361">
        <v>1.27</v>
      </c>
      <c r="E105" s="361">
        <v>14</v>
      </c>
      <c r="F105" s="361">
        <v>3</v>
      </c>
      <c r="G105" s="361">
        <v>17.41</v>
      </c>
      <c r="H105" s="361">
        <v>11.68</v>
      </c>
      <c r="I105" s="361">
        <v>1.49</v>
      </c>
      <c r="J105" s="361">
        <v>2.71</v>
      </c>
      <c r="K105" s="361"/>
      <c r="L105" s="342" t="s">
        <v>771</v>
      </c>
      <c r="M105" s="361">
        <v>28.11</v>
      </c>
      <c r="N105" s="54"/>
      <c r="O105" s="54"/>
      <c r="P105" s="54"/>
    </row>
    <row r="106" spans="1:16" s="10" customFormat="1" ht="13.8" x14ac:dyDescent="0.3">
      <c r="A106" s="341" t="s">
        <v>733</v>
      </c>
      <c r="B106" s="361">
        <v>0</v>
      </c>
      <c r="C106" s="361">
        <v>31.06</v>
      </c>
      <c r="D106" s="361">
        <v>0</v>
      </c>
      <c r="E106" s="361">
        <v>0</v>
      </c>
      <c r="F106" s="361">
        <v>0</v>
      </c>
      <c r="G106" s="361">
        <v>10.24</v>
      </c>
      <c r="H106" s="361">
        <v>15.94</v>
      </c>
      <c r="I106" s="361">
        <v>1.55</v>
      </c>
      <c r="J106" s="361">
        <v>1.56</v>
      </c>
      <c r="K106" s="361"/>
      <c r="L106" s="342" t="s">
        <v>771</v>
      </c>
      <c r="M106" s="361">
        <v>36.49</v>
      </c>
      <c r="N106" s="54"/>
      <c r="O106" s="54"/>
      <c r="P106" s="54"/>
    </row>
    <row r="107" spans="1:16" s="10" customFormat="1" ht="13.8" x14ac:dyDescent="0.3">
      <c r="A107" s="341" t="s">
        <v>506</v>
      </c>
      <c r="B107" s="361">
        <v>4.5</v>
      </c>
      <c r="C107" s="361">
        <v>61.52</v>
      </c>
      <c r="D107" s="361">
        <v>2.92</v>
      </c>
      <c r="E107" s="361">
        <v>17.97</v>
      </c>
      <c r="F107" s="361">
        <v>10.43</v>
      </c>
      <c r="G107" s="361">
        <v>15.95</v>
      </c>
      <c r="H107" s="361">
        <v>12.99</v>
      </c>
      <c r="I107" s="361">
        <v>1.92</v>
      </c>
      <c r="J107" s="361">
        <v>1.37</v>
      </c>
      <c r="K107" s="361"/>
      <c r="L107" s="342" t="s">
        <v>771</v>
      </c>
      <c r="M107" s="361">
        <v>70.489999999999995</v>
      </c>
      <c r="N107" s="54"/>
      <c r="O107" s="54"/>
      <c r="P107" s="54"/>
    </row>
    <row r="108" spans="1:16" s="10" customFormat="1" ht="13.8" x14ac:dyDescent="0.3">
      <c r="A108" s="341" t="s">
        <v>507</v>
      </c>
      <c r="B108" s="361">
        <v>4.5199999999999996</v>
      </c>
      <c r="C108" s="361">
        <v>74.44</v>
      </c>
      <c r="D108" s="361">
        <v>3.26</v>
      </c>
      <c r="E108" s="361">
        <v>24.22</v>
      </c>
      <c r="F108" s="361">
        <v>6.84</v>
      </c>
      <c r="G108" s="361">
        <v>18.09</v>
      </c>
      <c r="H108" s="361">
        <v>12.35</v>
      </c>
      <c r="I108" s="361">
        <v>1.92</v>
      </c>
      <c r="J108" s="361">
        <v>1.73</v>
      </c>
      <c r="K108" s="361"/>
      <c r="L108" s="342" t="s">
        <v>771</v>
      </c>
      <c r="M108" s="361">
        <v>71.12</v>
      </c>
      <c r="N108" s="54"/>
      <c r="O108" s="54"/>
      <c r="P108" s="54"/>
    </row>
    <row r="109" spans="1:16" s="10" customFormat="1" ht="13.8" x14ac:dyDescent="0.3">
      <c r="A109" s="341" t="s">
        <v>508</v>
      </c>
      <c r="B109" s="361">
        <v>4.2</v>
      </c>
      <c r="C109" s="361">
        <v>32.299999999999997</v>
      </c>
      <c r="D109" s="361">
        <v>2.48</v>
      </c>
      <c r="E109" s="361">
        <v>2.08</v>
      </c>
      <c r="F109" s="361">
        <v>18.239999999999998</v>
      </c>
      <c r="G109" s="361">
        <v>12.31</v>
      </c>
      <c r="H109" s="361">
        <v>16.809999999999999</v>
      </c>
      <c r="I109" s="361">
        <v>2.31</v>
      </c>
      <c r="J109" s="361">
        <v>1.49</v>
      </c>
      <c r="K109" s="361"/>
      <c r="L109" s="342" t="s">
        <v>771</v>
      </c>
      <c r="M109" s="361">
        <v>83.97</v>
      </c>
      <c r="N109" s="54"/>
      <c r="O109" s="54"/>
      <c r="P109" s="54"/>
    </row>
    <row r="110" spans="1:16" s="10" customFormat="1" ht="13.8" x14ac:dyDescent="0.3">
      <c r="A110" s="341" t="s">
        <v>509</v>
      </c>
      <c r="B110" s="361">
        <v>4.3</v>
      </c>
      <c r="C110" s="361">
        <v>39.64</v>
      </c>
      <c r="D110" s="361">
        <v>2.42</v>
      </c>
      <c r="E110" s="361">
        <v>6.54</v>
      </c>
      <c r="F110" s="361">
        <v>17.440000000000001</v>
      </c>
      <c r="G110" s="361">
        <v>13.81</v>
      </c>
      <c r="H110" s="361">
        <v>15.21</v>
      </c>
      <c r="I110" s="361">
        <v>1.96</v>
      </c>
      <c r="J110" s="361">
        <v>0.87</v>
      </c>
      <c r="K110" s="361"/>
      <c r="L110" s="342" t="s">
        <v>771</v>
      </c>
      <c r="M110" s="361">
        <v>69.790000000000006</v>
      </c>
      <c r="N110" s="54"/>
      <c r="O110" s="54"/>
      <c r="P110" s="54"/>
    </row>
    <row r="111" spans="1:16" s="10" customFormat="1" ht="13.8" x14ac:dyDescent="0.3">
      <c r="A111" s="341" t="s">
        <v>510</v>
      </c>
      <c r="B111" s="361">
        <v>4.25</v>
      </c>
      <c r="C111" s="361">
        <v>41.22</v>
      </c>
      <c r="D111" s="361">
        <v>2.15</v>
      </c>
      <c r="E111" s="361">
        <v>9.39</v>
      </c>
      <c r="F111" s="361">
        <v>13.34</v>
      </c>
      <c r="G111" s="361">
        <v>14.11</v>
      </c>
      <c r="H111" s="361">
        <v>14.51</v>
      </c>
      <c r="I111" s="361">
        <v>1.75</v>
      </c>
      <c r="J111" s="361">
        <v>0.85</v>
      </c>
      <c r="K111" s="361"/>
      <c r="L111" s="342" t="s">
        <v>771</v>
      </c>
      <c r="M111" s="361">
        <v>83.12</v>
      </c>
      <c r="N111" s="54"/>
      <c r="O111" s="54"/>
      <c r="P111" s="54"/>
    </row>
    <row r="112" spans="1:16" s="10" customFormat="1" ht="13.8" x14ac:dyDescent="0.3">
      <c r="A112" s="341" t="s">
        <v>511</v>
      </c>
      <c r="B112" s="361">
        <v>4.3899999999999997</v>
      </c>
      <c r="C112" s="361">
        <v>52.38</v>
      </c>
      <c r="D112" s="361">
        <v>2.79</v>
      </c>
      <c r="E112" s="361">
        <v>12</v>
      </c>
      <c r="F112" s="361">
        <v>13.41</v>
      </c>
      <c r="G112" s="361">
        <v>15.59</v>
      </c>
      <c r="H112" s="361">
        <v>13.27</v>
      </c>
      <c r="I112" s="361">
        <v>1.48</v>
      </c>
      <c r="J112" s="361">
        <v>1.64</v>
      </c>
      <c r="K112" s="361"/>
      <c r="L112" s="342" t="s">
        <v>771</v>
      </c>
      <c r="M112" s="361">
        <v>68.05</v>
      </c>
      <c r="N112" s="54"/>
      <c r="O112" s="54"/>
      <c r="P112" s="54"/>
    </row>
    <row r="113" spans="1:16" s="10" customFormat="1" ht="13.8" x14ac:dyDescent="0.3">
      <c r="A113" s="341" t="s">
        <v>566</v>
      </c>
      <c r="B113" s="361">
        <v>0</v>
      </c>
      <c r="C113" s="361">
        <v>56.05</v>
      </c>
      <c r="D113" s="361">
        <v>0</v>
      </c>
      <c r="E113" s="361">
        <v>0</v>
      </c>
      <c r="F113" s="361">
        <v>0</v>
      </c>
      <c r="G113" s="361">
        <v>23.81</v>
      </c>
      <c r="H113" s="361">
        <v>8.06</v>
      </c>
      <c r="I113" s="361">
        <v>0.62</v>
      </c>
      <c r="J113" s="361">
        <v>0.78</v>
      </c>
      <c r="K113" s="361"/>
      <c r="L113" s="342" t="s">
        <v>778</v>
      </c>
      <c r="M113" s="361">
        <v>43.49</v>
      </c>
      <c r="N113" s="54"/>
      <c r="O113" s="54"/>
      <c r="P113" s="54"/>
    </row>
    <row r="114" spans="1:16" s="10" customFormat="1" ht="13.8" x14ac:dyDescent="0.3">
      <c r="A114" s="341" t="s">
        <v>878</v>
      </c>
      <c r="B114" s="361">
        <v>0</v>
      </c>
      <c r="C114" s="361">
        <v>58.59</v>
      </c>
      <c r="D114" s="361">
        <v>0</v>
      </c>
      <c r="E114" s="361">
        <v>0</v>
      </c>
      <c r="F114" s="361">
        <v>0</v>
      </c>
      <c r="G114" s="361">
        <v>22</v>
      </c>
      <c r="H114" s="361">
        <v>9.23</v>
      </c>
      <c r="I114" s="361">
        <v>0</v>
      </c>
      <c r="J114" s="361">
        <v>0.66</v>
      </c>
      <c r="K114" s="361"/>
      <c r="L114" s="342" t="s">
        <v>778</v>
      </c>
      <c r="M114" s="361">
        <v>45.27</v>
      </c>
      <c r="N114" s="54"/>
      <c r="O114" s="54"/>
      <c r="P114" s="54"/>
    </row>
    <row r="115" spans="1:16" s="10" customFormat="1" ht="13.8" x14ac:dyDescent="0.3">
      <c r="A115" s="341" t="s">
        <v>568</v>
      </c>
      <c r="B115" s="361">
        <v>3.06</v>
      </c>
      <c r="C115" s="361">
        <v>67.3</v>
      </c>
      <c r="D115" s="361">
        <v>5.38</v>
      </c>
      <c r="E115" s="361">
        <v>0</v>
      </c>
      <c r="F115" s="361">
        <v>0</v>
      </c>
      <c r="G115" s="361">
        <v>21.16</v>
      </c>
      <c r="H115" s="361">
        <v>10.68</v>
      </c>
      <c r="I115" s="361">
        <v>1.08</v>
      </c>
      <c r="J115" s="361">
        <v>1.65</v>
      </c>
      <c r="K115" s="361"/>
      <c r="L115" s="342" t="s">
        <v>773</v>
      </c>
      <c r="M115" s="361">
        <v>32.35</v>
      </c>
      <c r="N115" s="54"/>
      <c r="O115" s="54"/>
      <c r="P115" s="54"/>
    </row>
    <row r="116" spans="1:16" s="10" customFormat="1" ht="13.8" x14ac:dyDescent="0.3">
      <c r="A116" s="341" t="s">
        <v>570</v>
      </c>
      <c r="B116" s="361">
        <v>5.32</v>
      </c>
      <c r="C116" s="361">
        <v>64.41</v>
      </c>
      <c r="D116" s="361">
        <v>0.2</v>
      </c>
      <c r="E116" s="361">
        <v>0</v>
      </c>
      <c r="F116" s="361">
        <v>0</v>
      </c>
      <c r="G116" s="361">
        <v>24.13</v>
      </c>
      <c r="H116" s="361">
        <v>7.14</v>
      </c>
      <c r="I116" s="361">
        <v>1.56</v>
      </c>
      <c r="J116" s="361">
        <v>0.95</v>
      </c>
      <c r="K116" s="361"/>
      <c r="L116" s="342" t="s">
        <v>773</v>
      </c>
      <c r="M116" s="361">
        <v>38.090000000000003</v>
      </c>
      <c r="N116" s="54"/>
      <c r="O116" s="54"/>
      <c r="P116" s="54"/>
    </row>
    <row r="117" spans="1:16" s="10" customFormat="1" ht="13.8" x14ac:dyDescent="0.3">
      <c r="A117" s="341" t="s">
        <v>573</v>
      </c>
      <c r="B117" s="361">
        <v>2.36</v>
      </c>
      <c r="C117" s="361">
        <v>53.75</v>
      </c>
      <c r="D117" s="361">
        <v>0.67</v>
      </c>
      <c r="E117" s="361">
        <v>0</v>
      </c>
      <c r="F117" s="361">
        <v>0</v>
      </c>
      <c r="G117" s="361">
        <v>25.73</v>
      </c>
      <c r="H117" s="361">
        <v>9</v>
      </c>
      <c r="I117" s="361">
        <v>0.47</v>
      </c>
      <c r="J117" s="361">
        <v>0.62</v>
      </c>
      <c r="K117" s="361"/>
      <c r="L117" s="342" t="s">
        <v>778</v>
      </c>
      <c r="M117" s="361">
        <v>21.08</v>
      </c>
      <c r="N117" s="54"/>
      <c r="O117" s="54"/>
      <c r="P117" s="54"/>
    </row>
    <row r="118" spans="1:16" s="10" customFormat="1" ht="13.8" x14ac:dyDescent="0.3">
      <c r="A118" s="341" t="s">
        <v>574</v>
      </c>
      <c r="B118" s="361">
        <v>3.62</v>
      </c>
      <c r="C118" s="361">
        <v>39.39</v>
      </c>
      <c r="D118" s="361">
        <v>1.29</v>
      </c>
      <c r="E118" s="361">
        <v>0</v>
      </c>
      <c r="F118" s="361">
        <v>0</v>
      </c>
      <c r="G118" s="361">
        <v>12.72</v>
      </c>
      <c r="H118" s="361">
        <v>14.47</v>
      </c>
      <c r="I118" s="361">
        <v>0.6</v>
      </c>
      <c r="J118" s="361">
        <v>0.79</v>
      </c>
      <c r="K118" s="361"/>
      <c r="L118" s="342" t="s">
        <v>774</v>
      </c>
      <c r="M118" s="361">
        <v>42.5</v>
      </c>
      <c r="N118" s="54"/>
      <c r="O118" s="54"/>
      <c r="P118" s="54"/>
    </row>
    <row r="119" spans="1:16" s="10" customFormat="1" ht="13.8" x14ac:dyDescent="0.3">
      <c r="A119" s="341" t="s">
        <v>576</v>
      </c>
      <c r="B119" s="361">
        <v>1.97</v>
      </c>
      <c r="C119" s="361">
        <v>68.180000000000007</v>
      </c>
      <c r="D119" s="361">
        <v>2.82</v>
      </c>
      <c r="E119" s="361">
        <v>0</v>
      </c>
      <c r="F119" s="361">
        <v>0</v>
      </c>
      <c r="G119" s="361">
        <v>23.94</v>
      </c>
      <c r="H119" s="361">
        <v>11.5</v>
      </c>
      <c r="I119" s="361">
        <v>0.52</v>
      </c>
      <c r="J119" s="361">
        <v>0.78</v>
      </c>
      <c r="K119" s="361"/>
      <c r="L119" s="342" t="s">
        <v>774</v>
      </c>
      <c r="M119" s="361">
        <v>44.88</v>
      </c>
      <c r="N119" s="54"/>
      <c r="O119" s="54"/>
      <c r="P119" s="54"/>
    </row>
    <row r="120" spans="1:16" s="10" customFormat="1" ht="13.8" x14ac:dyDescent="0.3">
      <c r="A120" s="341" t="s">
        <v>577</v>
      </c>
      <c r="B120" s="361">
        <v>10.119999999999999</v>
      </c>
      <c r="C120" s="361">
        <v>37.01</v>
      </c>
      <c r="D120" s="361">
        <v>3.79</v>
      </c>
      <c r="E120" s="361">
        <v>0</v>
      </c>
      <c r="F120" s="361">
        <v>0</v>
      </c>
      <c r="G120" s="361">
        <v>12.15</v>
      </c>
      <c r="H120" s="361">
        <v>14.06</v>
      </c>
      <c r="I120" s="361">
        <v>0.88</v>
      </c>
      <c r="J120" s="361">
        <v>2.68</v>
      </c>
      <c r="K120" s="361"/>
      <c r="L120" s="342" t="s">
        <v>773</v>
      </c>
      <c r="M120" s="361">
        <v>39.450000000000003</v>
      </c>
      <c r="N120" s="54"/>
      <c r="O120" s="54"/>
      <c r="P120" s="54"/>
    </row>
    <row r="121" spans="1:16" s="10" customFormat="1" ht="13.8" x14ac:dyDescent="0.3">
      <c r="A121" s="341" t="s">
        <v>578</v>
      </c>
      <c r="B121" s="361">
        <v>4.7</v>
      </c>
      <c r="C121" s="361">
        <v>40.520000000000003</v>
      </c>
      <c r="D121" s="361">
        <v>4.3499999999999996</v>
      </c>
      <c r="E121" s="361">
        <v>0</v>
      </c>
      <c r="F121" s="361">
        <v>0</v>
      </c>
      <c r="G121" s="361">
        <v>14.81</v>
      </c>
      <c r="H121" s="361">
        <v>12.95</v>
      </c>
      <c r="I121" s="361">
        <v>0.84</v>
      </c>
      <c r="J121" s="361">
        <v>0.97</v>
      </c>
      <c r="K121" s="361"/>
      <c r="L121" s="342" t="s">
        <v>773</v>
      </c>
      <c r="M121" s="361">
        <v>37.18</v>
      </c>
      <c r="N121" s="54"/>
      <c r="O121" s="54"/>
      <c r="P121" s="54"/>
    </row>
    <row r="122" spans="1:16" s="10" customFormat="1" ht="13.8" x14ac:dyDescent="0.3">
      <c r="A122" s="341" t="s">
        <v>579</v>
      </c>
      <c r="B122" s="361">
        <v>6.02</v>
      </c>
      <c r="C122" s="361">
        <v>43.73</v>
      </c>
      <c r="D122" s="361">
        <v>4.3600000000000003</v>
      </c>
      <c r="E122" s="361">
        <v>0</v>
      </c>
      <c r="F122" s="361">
        <v>0</v>
      </c>
      <c r="G122" s="361">
        <v>15.76</v>
      </c>
      <c r="H122" s="361">
        <v>12.26</v>
      </c>
      <c r="I122" s="361">
        <v>0.74</v>
      </c>
      <c r="J122" s="361">
        <v>1.01</v>
      </c>
      <c r="K122" s="361"/>
      <c r="L122" s="342" t="s">
        <v>773</v>
      </c>
      <c r="M122" s="361">
        <v>40.020000000000003</v>
      </c>
      <c r="N122" s="54"/>
      <c r="O122" s="54"/>
      <c r="P122" s="54"/>
    </row>
    <row r="123" spans="1:16" s="10" customFormat="1" ht="13.8" x14ac:dyDescent="0.3">
      <c r="A123" s="341" t="s">
        <v>580</v>
      </c>
      <c r="B123" s="361">
        <v>10.76</v>
      </c>
      <c r="C123" s="361">
        <v>43.96</v>
      </c>
      <c r="D123" s="361">
        <v>4.84</v>
      </c>
      <c r="E123" s="361">
        <v>0</v>
      </c>
      <c r="F123" s="361">
        <v>0</v>
      </c>
      <c r="G123" s="361">
        <v>16.02</v>
      </c>
      <c r="H123" s="361">
        <v>11.81</v>
      </c>
      <c r="I123" s="361">
        <v>0.83</v>
      </c>
      <c r="J123" s="361">
        <v>1.1499999999999999</v>
      </c>
      <c r="K123" s="361"/>
      <c r="L123" s="342" t="s">
        <v>773</v>
      </c>
      <c r="M123" s="361">
        <v>46.24</v>
      </c>
      <c r="N123" s="54"/>
      <c r="O123" s="54"/>
      <c r="P123" s="54"/>
    </row>
    <row r="124" spans="1:16" s="10" customFormat="1" ht="13.8" x14ac:dyDescent="0.3">
      <c r="A124" s="341" t="s">
        <v>581</v>
      </c>
      <c r="B124" s="361">
        <v>9.64</v>
      </c>
      <c r="C124" s="361">
        <v>48.73</v>
      </c>
      <c r="D124" s="361">
        <v>5.42</v>
      </c>
      <c r="E124" s="361">
        <v>0</v>
      </c>
      <c r="F124" s="361">
        <v>0</v>
      </c>
      <c r="G124" s="361">
        <v>19.05</v>
      </c>
      <c r="H124" s="361">
        <v>11.08</v>
      </c>
      <c r="I124" s="361">
        <v>0.76</v>
      </c>
      <c r="J124" s="361">
        <v>0.61</v>
      </c>
      <c r="K124" s="361"/>
      <c r="L124" s="342" t="s">
        <v>773</v>
      </c>
      <c r="M124" s="361">
        <v>39.159999999999997</v>
      </c>
      <c r="N124" s="54"/>
      <c r="O124" s="54"/>
      <c r="P124" s="54"/>
    </row>
    <row r="125" spans="1:16" s="10" customFormat="1" ht="13.8" x14ac:dyDescent="0.3">
      <c r="A125" s="341" t="s">
        <v>583</v>
      </c>
      <c r="B125" s="361">
        <v>2.61</v>
      </c>
      <c r="C125" s="361">
        <v>59.3</v>
      </c>
      <c r="D125" s="361">
        <v>2.1800000000000002</v>
      </c>
      <c r="E125" s="361">
        <v>0</v>
      </c>
      <c r="F125" s="361">
        <v>0</v>
      </c>
      <c r="G125" s="361">
        <v>19.48</v>
      </c>
      <c r="H125" s="361">
        <v>11.01</v>
      </c>
      <c r="I125" s="361">
        <v>0.56999999999999995</v>
      </c>
      <c r="J125" s="361">
        <v>3.33</v>
      </c>
      <c r="K125" s="361"/>
      <c r="L125" s="342" t="s">
        <v>779</v>
      </c>
      <c r="M125" s="361">
        <v>67.73</v>
      </c>
      <c r="N125" s="54"/>
      <c r="O125" s="54"/>
      <c r="P125" s="54"/>
    </row>
    <row r="126" spans="1:16" s="10" customFormat="1" ht="13.8" x14ac:dyDescent="0.3">
      <c r="A126" s="341" t="s">
        <v>588</v>
      </c>
      <c r="B126" s="361">
        <v>4.28</v>
      </c>
      <c r="C126" s="361">
        <v>52.4</v>
      </c>
      <c r="D126" s="361">
        <v>0.06</v>
      </c>
      <c r="E126" s="361">
        <v>0</v>
      </c>
      <c r="F126" s="361">
        <v>0</v>
      </c>
      <c r="G126" s="361">
        <v>22.08</v>
      </c>
      <c r="H126" s="361">
        <v>7.53</v>
      </c>
      <c r="I126" s="361">
        <v>0.89</v>
      </c>
      <c r="J126" s="361">
        <v>1.37</v>
      </c>
      <c r="K126" s="361"/>
      <c r="L126" s="342" t="s">
        <v>775</v>
      </c>
      <c r="M126" s="361">
        <v>21.48</v>
      </c>
      <c r="N126" s="54"/>
      <c r="O126" s="54"/>
      <c r="P126" s="54"/>
    </row>
    <row r="127" spans="1:16" s="10" customFormat="1" ht="22.2" x14ac:dyDescent="0.3">
      <c r="A127" s="341" t="s">
        <v>592</v>
      </c>
      <c r="B127" s="361">
        <v>2.74</v>
      </c>
      <c r="C127" s="361">
        <v>88.14</v>
      </c>
      <c r="D127" s="361">
        <v>2.44</v>
      </c>
      <c r="E127" s="361">
        <v>0</v>
      </c>
      <c r="F127" s="361">
        <v>0</v>
      </c>
      <c r="G127" s="361">
        <v>27.42</v>
      </c>
      <c r="H127" s="361">
        <v>5.3</v>
      </c>
      <c r="I127" s="361">
        <v>1.19</v>
      </c>
      <c r="J127" s="361">
        <v>1.4</v>
      </c>
      <c r="K127" s="361"/>
      <c r="L127" s="342" t="s">
        <v>773</v>
      </c>
      <c r="M127" s="361">
        <v>21.3</v>
      </c>
      <c r="N127" s="54"/>
      <c r="O127" s="54"/>
      <c r="P127" s="54"/>
    </row>
    <row r="128" spans="1:16" s="10" customFormat="1" ht="13.8" x14ac:dyDescent="0.3">
      <c r="A128" s="341" t="s">
        <v>734</v>
      </c>
      <c r="B128" s="361">
        <v>5.64</v>
      </c>
      <c r="C128" s="361">
        <v>31.01</v>
      </c>
      <c r="D128" s="361">
        <v>4.55</v>
      </c>
      <c r="E128" s="361">
        <v>0</v>
      </c>
      <c r="F128" s="361">
        <v>0</v>
      </c>
      <c r="G128" s="361">
        <v>10.52</v>
      </c>
      <c r="H128" s="361">
        <v>15.26</v>
      </c>
      <c r="I128" s="361">
        <v>1.1599999999999999</v>
      </c>
      <c r="J128" s="361">
        <v>2.06</v>
      </c>
      <c r="K128" s="361"/>
      <c r="L128" s="342" t="s">
        <v>771</v>
      </c>
      <c r="M128" s="361">
        <v>29.14</v>
      </c>
      <c r="N128" s="54"/>
      <c r="O128" s="54"/>
      <c r="P128" s="54"/>
    </row>
    <row r="129" spans="1:16" s="10" customFormat="1" ht="13.8" x14ac:dyDescent="0.3">
      <c r="A129" s="341" t="s">
        <v>735</v>
      </c>
      <c r="B129" s="361">
        <v>5.0999999999999996</v>
      </c>
      <c r="C129" s="361">
        <v>42.51</v>
      </c>
      <c r="D129" s="361">
        <v>29.74</v>
      </c>
      <c r="E129" s="361">
        <v>0</v>
      </c>
      <c r="F129" s="361">
        <v>0</v>
      </c>
      <c r="G129" s="361">
        <v>14.68</v>
      </c>
      <c r="H129" s="361">
        <v>13.46</v>
      </c>
      <c r="I129" s="361">
        <v>2.1</v>
      </c>
      <c r="J129" s="361">
        <v>2.48</v>
      </c>
      <c r="K129" s="361"/>
      <c r="L129" s="342" t="s">
        <v>771</v>
      </c>
      <c r="M129" s="361">
        <v>36.270000000000003</v>
      </c>
      <c r="N129" s="54"/>
      <c r="O129" s="54"/>
      <c r="P129" s="54"/>
    </row>
    <row r="130" spans="1:16" s="10" customFormat="1" ht="13.8" x14ac:dyDescent="0.3">
      <c r="A130" s="341" t="s">
        <v>593</v>
      </c>
      <c r="B130" s="361">
        <v>4.5599999999999996</v>
      </c>
      <c r="C130" s="361">
        <v>43.66</v>
      </c>
      <c r="D130" s="361">
        <v>26.79</v>
      </c>
      <c r="E130" s="361">
        <v>0</v>
      </c>
      <c r="F130" s="361">
        <v>0</v>
      </c>
      <c r="G130" s="361">
        <v>16.149999999999999</v>
      </c>
      <c r="H130" s="361">
        <v>12.51</v>
      </c>
      <c r="I130" s="361">
        <v>1.93</v>
      </c>
      <c r="J130" s="361">
        <v>1.84</v>
      </c>
      <c r="K130" s="361"/>
      <c r="L130" s="342" t="s">
        <v>771</v>
      </c>
      <c r="M130" s="361">
        <v>26.39</v>
      </c>
      <c r="N130" s="54"/>
      <c r="O130" s="54"/>
      <c r="P130" s="54"/>
    </row>
    <row r="131" spans="1:16" s="10" customFormat="1" ht="13.8" x14ac:dyDescent="0.3">
      <c r="A131" s="341" t="s">
        <v>657</v>
      </c>
      <c r="B131" s="361">
        <v>1.41</v>
      </c>
      <c r="C131" s="361">
        <v>68.87</v>
      </c>
      <c r="D131" s="361">
        <v>2.68</v>
      </c>
      <c r="E131" s="361">
        <v>4.51</v>
      </c>
      <c r="F131" s="361">
        <v>0</v>
      </c>
      <c r="G131" s="361">
        <v>21.55</v>
      </c>
      <c r="H131" s="361">
        <v>10.92</v>
      </c>
      <c r="I131" s="361">
        <v>0.62</v>
      </c>
      <c r="J131" s="361">
        <v>1.42</v>
      </c>
      <c r="K131" s="361"/>
      <c r="L131" s="342" t="s">
        <v>775</v>
      </c>
      <c r="M131" s="361">
        <v>52.11</v>
      </c>
      <c r="N131" s="54"/>
      <c r="O131" s="54"/>
      <c r="P131" s="54"/>
    </row>
    <row r="132" spans="1:16" s="10" customFormat="1" ht="13.8" x14ac:dyDescent="0.3">
      <c r="A132" s="341" t="s">
        <v>658</v>
      </c>
      <c r="B132" s="361">
        <v>1.1599999999999999</v>
      </c>
      <c r="C132" s="361">
        <v>73.650000000000006</v>
      </c>
      <c r="D132" s="361">
        <v>1.77</v>
      </c>
      <c r="E132" s="361">
        <v>3.33</v>
      </c>
      <c r="F132" s="361">
        <v>0</v>
      </c>
      <c r="G132" s="361">
        <v>22.53</v>
      </c>
      <c r="H132" s="361">
        <v>10.81</v>
      </c>
      <c r="I132" s="361">
        <v>0.59</v>
      </c>
      <c r="J132" s="361">
        <v>1.52</v>
      </c>
      <c r="K132" s="361"/>
      <c r="L132" s="342" t="s">
        <v>775</v>
      </c>
      <c r="M132" s="361">
        <v>52.64</v>
      </c>
      <c r="N132" s="54"/>
      <c r="O132" s="54"/>
      <c r="P132" s="54"/>
    </row>
    <row r="133" spans="1:16" s="10" customFormat="1" ht="13.8" x14ac:dyDescent="0.3">
      <c r="A133" s="341" t="s">
        <v>659</v>
      </c>
      <c r="B133" s="361">
        <v>1.1599999999999999</v>
      </c>
      <c r="C133" s="361">
        <v>71.19</v>
      </c>
      <c r="D133" s="361">
        <v>3.35</v>
      </c>
      <c r="E133" s="361">
        <v>11.22</v>
      </c>
      <c r="F133" s="361">
        <v>0.01</v>
      </c>
      <c r="G133" s="361">
        <v>17.34</v>
      </c>
      <c r="H133" s="361">
        <v>12.65</v>
      </c>
      <c r="I133" s="361">
        <v>0.84</v>
      </c>
      <c r="J133" s="361">
        <v>0.61</v>
      </c>
      <c r="K133" s="361"/>
      <c r="L133" s="342" t="s">
        <v>775</v>
      </c>
      <c r="M133" s="361">
        <v>68.59</v>
      </c>
      <c r="N133" s="54"/>
      <c r="O133" s="54"/>
      <c r="P133" s="54"/>
    </row>
    <row r="134" spans="1:16" s="10" customFormat="1" ht="13.8" x14ac:dyDescent="0.3">
      <c r="A134" s="341" t="s">
        <v>660</v>
      </c>
      <c r="B134" s="361">
        <v>1.76</v>
      </c>
      <c r="C134" s="361">
        <v>70.52</v>
      </c>
      <c r="D134" s="361">
        <v>3.41</v>
      </c>
      <c r="E134" s="361">
        <v>12.16</v>
      </c>
      <c r="F134" s="361">
        <v>0</v>
      </c>
      <c r="G134" s="361">
        <v>17.309999999999999</v>
      </c>
      <c r="H134" s="361">
        <v>12.65</v>
      </c>
      <c r="I134" s="361">
        <v>0.82</v>
      </c>
      <c r="J134" s="361">
        <v>0.71</v>
      </c>
      <c r="K134" s="361"/>
      <c r="L134" s="342" t="s">
        <v>775</v>
      </c>
      <c r="M134" s="361">
        <v>67.66</v>
      </c>
      <c r="N134" s="54"/>
      <c r="O134" s="54"/>
      <c r="P134" s="54"/>
    </row>
    <row r="135" spans="1:16" s="10" customFormat="1" ht="13.8" x14ac:dyDescent="0.3">
      <c r="A135" s="341" t="s">
        <v>661</v>
      </c>
      <c r="B135" s="361">
        <v>1.03</v>
      </c>
      <c r="C135" s="361">
        <v>73.510000000000005</v>
      </c>
      <c r="D135" s="361">
        <v>4.16</v>
      </c>
      <c r="E135" s="361">
        <v>12.15</v>
      </c>
      <c r="F135" s="361">
        <v>0</v>
      </c>
      <c r="G135" s="361">
        <v>20.67</v>
      </c>
      <c r="H135" s="361">
        <v>12.02</v>
      </c>
      <c r="I135" s="361">
        <v>0.77</v>
      </c>
      <c r="J135" s="361">
        <v>0.41</v>
      </c>
      <c r="K135" s="361"/>
      <c r="L135" s="342" t="s">
        <v>775</v>
      </c>
      <c r="M135" s="361">
        <v>63.83</v>
      </c>
      <c r="N135" s="54"/>
      <c r="O135" s="54"/>
      <c r="P135" s="54"/>
    </row>
    <row r="136" spans="1:16" s="10" customFormat="1" ht="13.8" x14ac:dyDescent="0.3">
      <c r="A136" s="341" t="s">
        <v>662</v>
      </c>
      <c r="B136" s="361">
        <v>1.38</v>
      </c>
      <c r="C136" s="361">
        <v>70.39</v>
      </c>
      <c r="D136" s="361">
        <v>3.47</v>
      </c>
      <c r="E136" s="361">
        <v>12.99</v>
      </c>
      <c r="F136" s="361">
        <v>0</v>
      </c>
      <c r="G136" s="361">
        <v>21.09</v>
      </c>
      <c r="H136" s="361">
        <v>11.56</v>
      </c>
      <c r="I136" s="361">
        <v>0.63</v>
      </c>
      <c r="J136" s="361">
        <v>0.68</v>
      </c>
      <c r="K136" s="361"/>
      <c r="L136" s="342" t="s">
        <v>775</v>
      </c>
      <c r="M136" s="361">
        <v>65.36</v>
      </c>
      <c r="N136" s="54"/>
      <c r="O136" s="54"/>
      <c r="P136" s="54"/>
    </row>
    <row r="137" spans="1:16" s="10" customFormat="1" ht="13.8" x14ac:dyDescent="0.3">
      <c r="A137" s="341" t="s">
        <v>512</v>
      </c>
      <c r="B137" s="361">
        <v>4.8099999999999996</v>
      </c>
      <c r="C137" s="361">
        <v>34.68</v>
      </c>
      <c r="D137" s="361">
        <v>5.85</v>
      </c>
      <c r="E137" s="361">
        <v>1.18</v>
      </c>
      <c r="F137" s="361">
        <v>0.39</v>
      </c>
      <c r="G137" s="361">
        <v>11.21</v>
      </c>
      <c r="H137" s="361">
        <v>13.61</v>
      </c>
      <c r="I137" s="361">
        <v>0.89</v>
      </c>
      <c r="J137" s="361">
        <v>2.61</v>
      </c>
      <c r="K137" s="361"/>
      <c r="L137" s="342" t="s">
        <v>777</v>
      </c>
      <c r="M137" s="361">
        <v>60.08</v>
      </c>
      <c r="N137" s="54"/>
      <c r="O137" s="54"/>
      <c r="P137" s="54"/>
    </row>
    <row r="138" spans="1:16" s="10" customFormat="1" ht="13.8" x14ac:dyDescent="0.3">
      <c r="A138" s="341" t="s">
        <v>513</v>
      </c>
      <c r="B138" s="361">
        <v>3.63</v>
      </c>
      <c r="C138" s="361">
        <v>38.25</v>
      </c>
      <c r="D138" s="361">
        <v>6.22</v>
      </c>
      <c r="E138" s="361">
        <v>1.8</v>
      </c>
      <c r="F138" s="361">
        <v>0.17</v>
      </c>
      <c r="G138" s="361">
        <v>12.97</v>
      </c>
      <c r="H138" s="361">
        <v>12.79</v>
      </c>
      <c r="I138" s="361">
        <v>0.92</v>
      </c>
      <c r="J138" s="361">
        <v>1.77</v>
      </c>
      <c r="K138" s="361"/>
      <c r="L138" s="342" t="s">
        <v>777</v>
      </c>
      <c r="M138" s="361">
        <v>45.58</v>
      </c>
      <c r="N138" s="54"/>
      <c r="O138" s="54"/>
      <c r="P138" s="54"/>
    </row>
    <row r="139" spans="1:16" s="10" customFormat="1" ht="13.8" x14ac:dyDescent="0.3">
      <c r="A139" s="341" t="s">
        <v>514</v>
      </c>
      <c r="B139" s="361">
        <v>3.43</v>
      </c>
      <c r="C139" s="361">
        <v>39.700000000000003</v>
      </c>
      <c r="D139" s="361">
        <v>8.5500000000000007</v>
      </c>
      <c r="E139" s="361">
        <v>2.46</v>
      </c>
      <c r="F139" s="361">
        <v>0.72</v>
      </c>
      <c r="G139" s="361">
        <v>14.35</v>
      </c>
      <c r="H139" s="361">
        <v>11.95</v>
      </c>
      <c r="I139" s="361">
        <v>0.85</v>
      </c>
      <c r="J139" s="361">
        <v>1.01</v>
      </c>
      <c r="K139" s="361"/>
      <c r="L139" s="342" t="s">
        <v>777</v>
      </c>
      <c r="M139" s="361">
        <v>44.33</v>
      </c>
      <c r="N139" s="54"/>
      <c r="O139" s="54"/>
      <c r="P139" s="54"/>
    </row>
    <row r="140" spans="1:16" s="10" customFormat="1" ht="13.8" x14ac:dyDescent="0.3">
      <c r="A140" s="341" t="s">
        <v>515</v>
      </c>
      <c r="B140" s="361">
        <v>3.54</v>
      </c>
      <c r="C140" s="361">
        <v>44.97</v>
      </c>
      <c r="D140" s="361">
        <v>7.84</v>
      </c>
      <c r="E140" s="361">
        <v>1.79</v>
      </c>
      <c r="F140" s="361">
        <v>0.02</v>
      </c>
      <c r="G140" s="361">
        <v>19.059999999999999</v>
      </c>
      <c r="H140" s="361">
        <v>9.99</v>
      </c>
      <c r="I140" s="361">
        <v>0.82</v>
      </c>
      <c r="J140" s="361">
        <v>1.18</v>
      </c>
      <c r="K140" s="361"/>
      <c r="L140" s="342" t="s">
        <v>777</v>
      </c>
      <c r="M140" s="361">
        <v>52.03</v>
      </c>
      <c r="N140" s="54"/>
      <c r="O140" s="54"/>
      <c r="P140" s="54"/>
    </row>
    <row r="141" spans="1:16" s="10" customFormat="1" ht="13.8" x14ac:dyDescent="0.3">
      <c r="A141" s="341" t="s">
        <v>516</v>
      </c>
      <c r="B141" s="361">
        <v>1.67</v>
      </c>
      <c r="C141" s="361">
        <v>70.14</v>
      </c>
      <c r="D141" s="361">
        <v>7.34</v>
      </c>
      <c r="E141" s="361">
        <v>2.78</v>
      </c>
      <c r="F141" s="361">
        <v>0.89</v>
      </c>
      <c r="G141" s="361">
        <v>27.69</v>
      </c>
      <c r="H141" s="361">
        <v>8.9499999999999993</v>
      </c>
      <c r="I141" s="361">
        <v>0.92</v>
      </c>
      <c r="J141" s="361">
        <v>1.65</v>
      </c>
      <c r="K141" s="361"/>
      <c r="L141" s="342" t="s">
        <v>777</v>
      </c>
      <c r="M141" s="361">
        <v>38.65</v>
      </c>
      <c r="N141" s="54"/>
      <c r="O141" s="54"/>
      <c r="P141" s="54"/>
    </row>
    <row r="142" spans="1:16" s="10" customFormat="1" ht="13.8" x14ac:dyDescent="0.3">
      <c r="A142" s="341" t="s">
        <v>634</v>
      </c>
      <c r="B142" s="361">
        <v>0.85</v>
      </c>
      <c r="C142" s="361">
        <v>66.53</v>
      </c>
      <c r="D142" s="361">
        <v>0.39</v>
      </c>
      <c r="E142" s="361">
        <v>0</v>
      </c>
      <c r="F142" s="361">
        <v>0</v>
      </c>
      <c r="G142" s="361">
        <v>26.09</v>
      </c>
      <c r="H142" s="361">
        <v>6.93</v>
      </c>
      <c r="I142" s="361">
        <v>1.93</v>
      </c>
      <c r="J142" s="361">
        <v>1.26</v>
      </c>
      <c r="K142" s="361"/>
      <c r="L142" s="342" t="s">
        <v>775</v>
      </c>
      <c r="M142" s="361">
        <v>25.66</v>
      </c>
      <c r="N142" s="54"/>
      <c r="O142" s="54"/>
      <c r="P142" s="54"/>
    </row>
    <row r="143" spans="1:16" s="10" customFormat="1" ht="13.8" x14ac:dyDescent="0.3">
      <c r="A143" s="341" t="s">
        <v>517</v>
      </c>
      <c r="B143" s="361">
        <v>3.43</v>
      </c>
      <c r="C143" s="361">
        <v>37.78</v>
      </c>
      <c r="D143" s="361">
        <v>5.09</v>
      </c>
      <c r="E143" s="361">
        <v>0.13</v>
      </c>
      <c r="F143" s="361">
        <v>0</v>
      </c>
      <c r="G143" s="361">
        <v>11.88</v>
      </c>
      <c r="H143" s="361">
        <v>13.63</v>
      </c>
      <c r="I143" s="361">
        <v>1.31</v>
      </c>
      <c r="J143" s="361">
        <v>1.1399999999999999</v>
      </c>
      <c r="K143" s="361"/>
      <c r="L143" s="342" t="s">
        <v>777</v>
      </c>
      <c r="M143" s="361">
        <v>48.81</v>
      </c>
      <c r="N143" s="54"/>
      <c r="O143" s="54"/>
      <c r="P143" s="54"/>
    </row>
    <row r="144" spans="1:16" s="10" customFormat="1" ht="13.8" x14ac:dyDescent="0.3">
      <c r="A144" s="341" t="s">
        <v>518</v>
      </c>
      <c r="B144" s="361">
        <v>3.93</v>
      </c>
      <c r="C144" s="361">
        <v>45.71</v>
      </c>
      <c r="D144" s="361">
        <v>6.03</v>
      </c>
      <c r="E144" s="361">
        <v>0.76</v>
      </c>
      <c r="F144" s="361">
        <v>0</v>
      </c>
      <c r="G144" s="361">
        <v>15.82</v>
      </c>
      <c r="H144" s="361">
        <v>12.13</v>
      </c>
      <c r="I144" s="361">
        <v>1.2</v>
      </c>
      <c r="J144" s="361">
        <v>0.64</v>
      </c>
      <c r="K144" s="361"/>
      <c r="L144" s="342" t="s">
        <v>777</v>
      </c>
      <c r="M144" s="361">
        <v>35.729999999999997</v>
      </c>
      <c r="N144" s="54"/>
      <c r="O144" s="54"/>
      <c r="P144" s="54"/>
    </row>
    <row r="145" spans="1:16" s="10" customFormat="1" ht="13.8" x14ac:dyDescent="0.3">
      <c r="A145" s="341" t="s">
        <v>519</v>
      </c>
      <c r="B145" s="361">
        <v>3.64</v>
      </c>
      <c r="C145" s="361">
        <v>31.26</v>
      </c>
      <c r="D145" s="361">
        <v>1.92</v>
      </c>
      <c r="E145" s="361">
        <v>0</v>
      </c>
      <c r="F145" s="361">
        <v>0</v>
      </c>
      <c r="G145" s="361">
        <v>10.23</v>
      </c>
      <c r="H145" s="361">
        <v>15.47</v>
      </c>
      <c r="I145" s="361">
        <v>0.97</v>
      </c>
      <c r="J145" s="361">
        <v>1.61</v>
      </c>
      <c r="K145" s="361"/>
      <c r="L145" s="342" t="s">
        <v>773</v>
      </c>
      <c r="M145" s="361">
        <v>15.09</v>
      </c>
      <c r="N145" s="54"/>
      <c r="O145" s="54"/>
      <c r="P145" s="54"/>
    </row>
    <row r="146" spans="1:16" s="10" customFormat="1" ht="13.8" x14ac:dyDescent="0.3">
      <c r="A146" s="341" t="s">
        <v>520</v>
      </c>
      <c r="B146" s="361">
        <v>6.38</v>
      </c>
      <c r="C146" s="361">
        <v>34.78</v>
      </c>
      <c r="D146" s="361">
        <v>3.25</v>
      </c>
      <c r="E146" s="361">
        <v>0.03</v>
      </c>
      <c r="F146" s="361">
        <v>0</v>
      </c>
      <c r="G146" s="361">
        <v>10.89</v>
      </c>
      <c r="H146" s="361">
        <v>14.73</v>
      </c>
      <c r="I146" s="361">
        <v>1.27</v>
      </c>
      <c r="J146" s="361">
        <v>1.53</v>
      </c>
      <c r="K146" s="361"/>
      <c r="L146" s="342" t="s">
        <v>773</v>
      </c>
      <c r="M146" s="361">
        <v>26.55</v>
      </c>
      <c r="N146" s="54"/>
      <c r="O146" s="54"/>
      <c r="P146" s="54"/>
    </row>
    <row r="147" spans="1:16" s="10" customFormat="1" ht="13.8" x14ac:dyDescent="0.3">
      <c r="A147" s="341" t="s">
        <v>521</v>
      </c>
      <c r="B147" s="361">
        <v>4.57</v>
      </c>
      <c r="C147" s="361">
        <v>35.15</v>
      </c>
      <c r="D147" s="361">
        <v>4.1100000000000003</v>
      </c>
      <c r="E147" s="361">
        <v>0.02</v>
      </c>
      <c r="F147" s="361">
        <v>0</v>
      </c>
      <c r="G147" s="361">
        <v>11.49</v>
      </c>
      <c r="H147" s="361">
        <v>14.41</v>
      </c>
      <c r="I147" s="361">
        <v>1.36</v>
      </c>
      <c r="J147" s="361">
        <v>1.02</v>
      </c>
      <c r="K147" s="361"/>
      <c r="L147" s="342" t="s">
        <v>773</v>
      </c>
      <c r="M147" s="361">
        <v>35.44</v>
      </c>
      <c r="N147" s="54"/>
      <c r="O147" s="54"/>
      <c r="P147" s="54"/>
    </row>
    <row r="148" spans="1:16" s="10" customFormat="1" ht="13.8" x14ac:dyDescent="0.3">
      <c r="A148" s="341" t="s">
        <v>522</v>
      </c>
      <c r="B148" s="361">
        <v>4.26</v>
      </c>
      <c r="C148" s="361">
        <v>38.94</v>
      </c>
      <c r="D148" s="361">
        <v>5.23</v>
      </c>
      <c r="E148" s="361">
        <v>0.22</v>
      </c>
      <c r="F148" s="361">
        <v>0</v>
      </c>
      <c r="G148" s="361">
        <v>13.46</v>
      </c>
      <c r="H148" s="361">
        <v>13.15</v>
      </c>
      <c r="I148" s="361">
        <v>1.31</v>
      </c>
      <c r="J148" s="361">
        <v>0.8</v>
      </c>
      <c r="K148" s="361"/>
      <c r="L148" s="342" t="s">
        <v>773</v>
      </c>
      <c r="M148" s="361">
        <v>31.52</v>
      </c>
      <c r="N148" s="54"/>
      <c r="O148" s="54"/>
      <c r="P148" s="54"/>
    </row>
    <row r="149" spans="1:16" s="10" customFormat="1" ht="13.8" x14ac:dyDescent="0.3">
      <c r="A149" s="341" t="s">
        <v>523</v>
      </c>
      <c r="B149" s="361">
        <v>4.18</v>
      </c>
      <c r="C149" s="361">
        <v>45.58</v>
      </c>
      <c r="D149" s="361">
        <v>2.31</v>
      </c>
      <c r="E149" s="361">
        <v>0.25</v>
      </c>
      <c r="F149" s="361">
        <v>0</v>
      </c>
      <c r="G149" s="361">
        <v>17.649999999999999</v>
      </c>
      <c r="H149" s="361">
        <v>11.19</v>
      </c>
      <c r="I149" s="361">
        <v>1.22</v>
      </c>
      <c r="J149" s="361">
        <v>0.52</v>
      </c>
      <c r="K149" s="361"/>
      <c r="L149" s="342" t="s">
        <v>777</v>
      </c>
      <c r="M149" s="361">
        <v>32.700000000000003</v>
      </c>
      <c r="N149" s="54"/>
      <c r="O149" s="54"/>
      <c r="P149" s="54"/>
    </row>
    <row r="150" spans="1:16" s="10" customFormat="1" ht="13.8" x14ac:dyDescent="0.3">
      <c r="A150" s="341" t="s">
        <v>524</v>
      </c>
      <c r="B150" s="361">
        <v>4.3</v>
      </c>
      <c r="C150" s="361">
        <v>45.89</v>
      </c>
      <c r="D150" s="361">
        <v>2.0099999999999998</v>
      </c>
      <c r="E150" s="361">
        <v>0.21</v>
      </c>
      <c r="F150" s="361">
        <v>0</v>
      </c>
      <c r="G150" s="361">
        <v>18.07</v>
      </c>
      <c r="H150" s="361">
        <v>10.89</v>
      </c>
      <c r="I150" s="361">
        <v>1.17</v>
      </c>
      <c r="J150" s="361">
        <v>0.44</v>
      </c>
      <c r="K150" s="361"/>
      <c r="L150" s="342" t="s">
        <v>777</v>
      </c>
      <c r="M150" s="361">
        <v>33.93</v>
      </c>
      <c r="N150" s="54"/>
      <c r="O150" s="54"/>
      <c r="P150" s="54"/>
    </row>
    <row r="151" spans="1:16" s="10" customFormat="1" ht="13.8" x14ac:dyDescent="0.3">
      <c r="A151" s="341" t="s">
        <v>525</v>
      </c>
      <c r="B151" s="361">
        <v>3.42</v>
      </c>
      <c r="C151" s="361">
        <v>45.01</v>
      </c>
      <c r="D151" s="361">
        <v>2</v>
      </c>
      <c r="E151" s="361">
        <v>0.02</v>
      </c>
      <c r="F151" s="361">
        <v>0</v>
      </c>
      <c r="G151" s="361">
        <v>17.87</v>
      </c>
      <c r="H151" s="361">
        <v>10.64</v>
      </c>
      <c r="I151" s="361">
        <v>1.02</v>
      </c>
      <c r="J151" s="361">
        <v>0.69</v>
      </c>
      <c r="K151" s="361"/>
      <c r="L151" s="342" t="s">
        <v>780</v>
      </c>
      <c r="M151" s="361">
        <v>36.049999999999997</v>
      </c>
      <c r="N151" s="54"/>
      <c r="O151" s="54"/>
      <c r="P151" s="54"/>
    </row>
    <row r="152" spans="1:16" s="10" customFormat="1" ht="13.8" x14ac:dyDescent="0.3">
      <c r="A152" s="341" t="s">
        <v>526</v>
      </c>
      <c r="B152" s="361">
        <v>15.94</v>
      </c>
      <c r="C152" s="361">
        <v>49.39</v>
      </c>
      <c r="D152" s="361">
        <v>1.59</v>
      </c>
      <c r="E152" s="361">
        <v>0</v>
      </c>
      <c r="F152" s="361">
        <v>0</v>
      </c>
      <c r="G152" s="361">
        <v>19.52</v>
      </c>
      <c r="H152" s="361">
        <v>8.5500000000000007</v>
      </c>
      <c r="I152" s="361">
        <v>0.94</v>
      </c>
      <c r="J152" s="361">
        <v>2.52</v>
      </c>
      <c r="K152" s="361"/>
      <c r="L152" s="342" t="s">
        <v>781</v>
      </c>
      <c r="M152" s="361">
        <v>88.36</v>
      </c>
      <c r="N152" s="54"/>
      <c r="O152" s="54"/>
      <c r="P152" s="54"/>
    </row>
    <row r="153" spans="1:16" s="10" customFormat="1" ht="13.8" x14ac:dyDescent="0.3">
      <c r="A153" s="341" t="s">
        <v>527</v>
      </c>
      <c r="B153" s="361">
        <v>3.76</v>
      </c>
      <c r="C153" s="361">
        <v>47.22</v>
      </c>
      <c r="D153" s="361">
        <v>1.39</v>
      </c>
      <c r="E153" s="361">
        <v>0</v>
      </c>
      <c r="F153" s="361">
        <v>0</v>
      </c>
      <c r="G153" s="361">
        <v>19.600000000000001</v>
      </c>
      <c r="H153" s="361">
        <v>8.69</v>
      </c>
      <c r="I153" s="361">
        <v>0.9</v>
      </c>
      <c r="J153" s="361">
        <v>0.81</v>
      </c>
      <c r="K153" s="361"/>
      <c r="L153" s="342" t="s">
        <v>780</v>
      </c>
      <c r="M153" s="361">
        <v>33.54</v>
      </c>
      <c r="N153" s="54"/>
      <c r="O153" s="54"/>
      <c r="P153" s="54"/>
    </row>
    <row r="154" spans="1:16" s="10" customFormat="1" ht="13.8" x14ac:dyDescent="0.3">
      <c r="A154" s="341" t="s">
        <v>528</v>
      </c>
      <c r="B154" s="361">
        <v>10.28</v>
      </c>
      <c r="C154" s="361">
        <v>51.45</v>
      </c>
      <c r="D154" s="361">
        <v>0.83</v>
      </c>
      <c r="E154" s="361">
        <v>0</v>
      </c>
      <c r="F154" s="361">
        <v>0</v>
      </c>
      <c r="G154" s="361">
        <v>20.079999999999998</v>
      </c>
      <c r="H154" s="361">
        <v>8.4499999999999993</v>
      </c>
      <c r="I154" s="361">
        <v>1.02</v>
      </c>
      <c r="J154" s="361">
        <v>3.04</v>
      </c>
      <c r="K154" s="361"/>
      <c r="L154" s="342" t="s">
        <v>782</v>
      </c>
      <c r="M154" s="361">
        <v>55.82</v>
      </c>
      <c r="N154" s="54"/>
      <c r="O154" s="54"/>
      <c r="P154" s="54"/>
    </row>
    <row r="155" spans="1:16" s="10" customFormat="1" ht="13.8" x14ac:dyDescent="0.3">
      <c r="A155" s="341" t="s">
        <v>529</v>
      </c>
      <c r="B155" s="361">
        <v>8.36</v>
      </c>
      <c r="C155" s="361">
        <v>58.65</v>
      </c>
      <c r="D155" s="361">
        <v>0.74</v>
      </c>
      <c r="E155" s="361">
        <v>0</v>
      </c>
      <c r="F155" s="361">
        <v>0</v>
      </c>
      <c r="G155" s="361">
        <v>23.99</v>
      </c>
      <c r="H155" s="361">
        <v>5.93</v>
      </c>
      <c r="I155" s="361">
        <v>1.24</v>
      </c>
      <c r="J155" s="361">
        <v>4.29</v>
      </c>
      <c r="K155" s="361"/>
      <c r="L155" s="342" t="s">
        <v>781</v>
      </c>
      <c r="M155" s="361">
        <v>53.46</v>
      </c>
      <c r="N155" s="54"/>
      <c r="O155" s="54"/>
      <c r="P155" s="54"/>
    </row>
    <row r="156" spans="1:16" s="10" customFormat="1" ht="13.8" x14ac:dyDescent="0.3">
      <c r="A156" s="341" t="s">
        <v>635</v>
      </c>
      <c r="B156" s="361">
        <v>7.72</v>
      </c>
      <c r="C156" s="361">
        <v>54.27</v>
      </c>
      <c r="D156" s="361">
        <v>1.48</v>
      </c>
      <c r="E156" s="361">
        <v>0.16</v>
      </c>
      <c r="F156" s="361">
        <v>0.22</v>
      </c>
      <c r="G156" s="361">
        <v>12.44</v>
      </c>
      <c r="H156" s="361">
        <v>15.06</v>
      </c>
      <c r="I156" s="361">
        <v>0.66</v>
      </c>
      <c r="J156" s="361">
        <v>1.1499999999999999</v>
      </c>
      <c r="K156" s="361"/>
      <c r="L156" s="342" t="s">
        <v>771</v>
      </c>
      <c r="M156" s="361">
        <v>29.34</v>
      </c>
      <c r="N156" s="54"/>
      <c r="O156" s="54"/>
      <c r="P156" s="54"/>
    </row>
    <row r="157" spans="1:16" s="10" customFormat="1" ht="13.8" x14ac:dyDescent="0.3">
      <c r="A157" s="341" t="s">
        <v>664</v>
      </c>
      <c r="B157" s="361">
        <v>4.3899999999999997</v>
      </c>
      <c r="C157" s="361">
        <v>37.119999999999997</v>
      </c>
      <c r="D157" s="361">
        <v>0.99</v>
      </c>
      <c r="E157" s="361">
        <v>0</v>
      </c>
      <c r="F157" s="361">
        <v>0</v>
      </c>
      <c r="G157" s="361">
        <v>16.03</v>
      </c>
      <c r="H157" s="361">
        <v>11.35</v>
      </c>
      <c r="I157" s="361">
        <v>0.28999999999999998</v>
      </c>
      <c r="J157" s="361">
        <v>0.32</v>
      </c>
      <c r="K157" s="361"/>
      <c r="L157" s="342" t="s">
        <v>775</v>
      </c>
      <c r="M157" s="361">
        <v>31.94</v>
      </c>
      <c r="N157" s="54"/>
      <c r="O157" s="54"/>
      <c r="P157" s="54"/>
    </row>
    <row r="158" spans="1:16" s="10" customFormat="1" ht="13.8" x14ac:dyDescent="0.3">
      <c r="A158" s="341" t="s">
        <v>666</v>
      </c>
      <c r="B158" s="361">
        <v>2.63</v>
      </c>
      <c r="C158" s="361">
        <v>50.33</v>
      </c>
      <c r="D158" s="361">
        <v>1.34</v>
      </c>
      <c r="E158" s="361">
        <v>0.05</v>
      </c>
      <c r="F158" s="361">
        <v>0</v>
      </c>
      <c r="G158" s="361">
        <v>20.25</v>
      </c>
      <c r="H158" s="361">
        <v>10.32</v>
      </c>
      <c r="I158" s="361">
        <v>1.29</v>
      </c>
      <c r="J158" s="361">
        <v>2.12</v>
      </c>
      <c r="K158" s="361"/>
      <c r="L158" s="342" t="s">
        <v>771</v>
      </c>
      <c r="M158" s="361">
        <v>74.25</v>
      </c>
      <c r="N158" s="54"/>
      <c r="O158" s="54"/>
      <c r="P158" s="54"/>
    </row>
    <row r="159" spans="1:16" s="10" customFormat="1" ht="13.8" x14ac:dyDescent="0.3">
      <c r="A159" s="341" t="s">
        <v>668</v>
      </c>
      <c r="B159" s="361">
        <v>1.41</v>
      </c>
      <c r="C159" s="361">
        <v>54.26</v>
      </c>
      <c r="D159" s="361">
        <v>1.71</v>
      </c>
      <c r="E159" s="361">
        <v>0.02</v>
      </c>
      <c r="F159" s="361">
        <v>0</v>
      </c>
      <c r="G159" s="361">
        <v>21.5</v>
      </c>
      <c r="H159" s="361">
        <v>10.07</v>
      </c>
      <c r="I159" s="361">
        <v>1.41</v>
      </c>
      <c r="J159" s="361">
        <v>1.49</v>
      </c>
      <c r="K159" s="361"/>
      <c r="L159" s="342" t="s">
        <v>771</v>
      </c>
      <c r="M159" s="361">
        <v>75.81</v>
      </c>
      <c r="N159" s="54"/>
      <c r="O159" s="54"/>
      <c r="P159" s="54"/>
    </row>
    <row r="160" spans="1:16" s="10" customFormat="1" ht="13.8" x14ac:dyDescent="0.3">
      <c r="A160" s="341" t="s">
        <v>885</v>
      </c>
      <c r="B160" s="361">
        <v>0.03</v>
      </c>
      <c r="C160" s="361">
        <v>53.4</v>
      </c>
      <c r="D160" s="361">
        <v>0</v>
      </c>
      <c r="E160" s="361">
        <v>0</v>
      </c>
      <c r="F160" s="361">
        <v>0</v>
      </c>
      <c r="G160" s="361">
        <v>21.53</v>
      </c>
      <c r="H160" s="361">
        <v>9.83</v>
      </c>
      <c r="I160" s="361">
        <v>1.54</v>
      </c>
      <c r="J160" s="361">
        <v>2.99</v>
      </c>
      <c r="K160" s="361"/>
      <c r="L160" s="342" t="s">
        <v>771</v>
      </c>
      <c r="M160" s="361">
        <v>68.650000000000006</v>
      </c>
      <c r="N160" s="54"/>
      <c r="O160" s="54"/>
      <c r="P160" s="54"/>
    </row>
    <row r="161" spans="1:16" s="10" customFormat="1" ht="13.8" x14ac:dyDescent="0.3">
      <c r="A161" s="341" t="s">
        <v>669</v>
      </c>
      <c r="B161" s="361">
        <v>5.36</v>
      </c>
      <c r="C161" s="361">
        <v>28.73</v>
      </c>
      <c r="D161" s="361">
        <v>2.09</v>
      </c>
      <c r="E161" s="361">
        <v>0</v>
      </c>
      <c r="F161" s="361">
        <v>0</v>
      </c>
      <c r="G161" s="361">
        <v>7.34</v>
      </c>
      <c r="H161" s="361">
        <v>17.78</v>
      </c>
      <c r="I161" s="361">
        <v>3.23</v>
      </c>
      <c r="J161" s="361">
        <v>2.12</v>
      </c>
      <c r="K161" s="361"/>
      <c r="L161" s="342" t="s">
        <v>771</v>
      </c>
      <c r="M161" s="361">
        <v>52.84</v>
      </c>
      <c r="N161" s="54"/>
      <c r="O161" s="54"/>
      <c r="P161" s="54"/>
    </row>
    <row r="162" spans="1:16" s="10" customFormat="1" ht="13.8" x14ac:dyDescent="0.3">
      <c r="A162" s="341" t="s">
        <v>670</v>
      </c>
      <c r="B162" s="361">
        <v>7.21</v>
      </c>
      <c r="C162" s="361">
        <v>35.19</v>
      </c>
      <c r="D162" s="361">
        <v>3.26</v>
      </c>
      <c r="E162" s="361">
        <v>0</v>
      </c>
      <c r="F162" s="361">
        <v>0</v>
      </c>
      <c r="G162" s="361">
        <v>9.34</v>
      </c>
      <c r="H162" s="361">
        <v>16.93</v>
      </c>
      <c r="I162" s="361">
        <v>1.74</v>
      </c>
      <c r="J162" s="361">
        <v>2.63</v>
      </c>
      <c r="K162" s="361"/>
      <c r="L162" s="342" t="s">
        <v>771</v>
      </c>
      <c r="M162" s="361">
        <v>42.24</v>
      </c>
      <c r="N162" s="54"/>
      <c r="O162" s="54"/>
      <c r="P162" s="54"/>
    </row>
    <row r="163" spans="1:16" s="10" customFormat="1" ht="13.8" x14ac:dyDescent="0.3">
      <c r="A163" s="341" t="s">
        <v>671</v>
      </c>
      <c r="B163" s="361">
        <v>3.82</v>
      </c>
      <c r="C163" s="361">
        <v>38.22</v>
      </c>
      <c r="D163" s="361">
        <v>5.08</v>
      </c>
      <c r="E163" s="361">
        <v>0.41</v>
      </c>
      <c r="F163" s="361">
        <v>0</v>
      </c>
      <c r="G163" s="361">
        <v>11.16</v>
      </c>
      <c r="H163" s="361">
        <v>15.79</v>
      </c>
      <c r="I163" s="361">
        <v>1.41</v>
      </c>
      <c r="J163" s="361">
        <v>2.29</v>
      </c>
      <c r="K163" s="361"/>
      <c r="L163" s="342" t="s">
        <v>773</v>
      </c>
      <c r="M163" s="361">
        <v>42.74</v>
      </c>
      <c r="N163" s="54"/>
      <c r="O163" s="54"/>
      <c r="P163" s="54"/>
    </row>
    <row r="164" spans="1:16" s="10" customFormat="1" ht="13.8" x14ac:dyDescent="0.3">
      <c r="A164" s="341" t="s">
        <v>672</v>
      </c>
      <c r="B164" s="361">
        <v>8.83</v>
      </c>
      <c r="C164" s="361">
        <v>30.68</v>
      </c>
      <c r="D164" s="361">
        <v>2.87</v>
      </c>
      <c r="E164" s="361">
        <v>0</v>
      </c>
      <c r="F164" s="361">
        <v>0</v>
      </c>
      <c r="G164" s="361">
        <v>9.15</v>
      </c>
      <c r="H164" s="361">
        <v>15.76</v>
      </c>
      <c r="I164" s="361">
        <v>1.97</v>
      </c>
      <c r="J164" s="361">
        <v>3.78</v>
      </c>
      <c r="K164" s="361"/>
      <c r="L164" s="342" t="s">
        <v>783</v>
      </c>
      <c r="M164" s="361">
        <v>39.32</v>
      </c>
      <c r="N164" s="54"/>
      <c r="O164" s="54"/>
      <c r="P164" s="54"/>
    </row>
    <row r="165" spans="1:16" s="10" customFormat="1" ht="13.8" x14ac:dyDescent="0.3">
      <c r="A165" s="341" t="s">
        <v>673</v>
      </c>
      <c r="B165" s="361">
        <v>3.63</v>
      </c>
      <c r="C165" s="361">
        <v>41.15</v>
      </c>
      <c r="D165" s="361">
        <v>2.21</v>
      </c>
      <c r="E165" s="361">
        <v>0</v>
      </c>
      <c r="F165" s="361">
        <v>0</v>
      </c>
      <c r="G165" s="361">
        <v>13.06</v>
      </c>
      <c r="H165" s="361">
        <v>15</v>
      </c>
      <c r="I165" s="361">
        <v>1.61</v>
      </c>
      <c r="J165" s="361">
        <v>2.61</v>
      </c>
      <c r="K165" s="361"/>
      <c r="L165" s="342" t="s">
        <v>771</v>
      </c>
      <c r="M165" s="361">
        <v>45.83</v>
      </c>
      <c r="N165" s="54"/>
      <c r="O165" s="54"/>
      <c r="P165" s="54"/>
    </row>
    <row r="166" spans="1:16" s="10" customFormat="1" ht="13.8" x14ac:dyDescent="0.3">
      <c r="A166" s="341" t="s">
        <v>675</v>
      </c>
      <c r="B166" s="361">
        <v>3.46</v>
      </c>
      <c r="C166" s="361">
        <v>36.54</v>
      </c>
      <c r="D166" s="361">
        <v>2.62</v>
      </c>
      <c r="E166" s="361">
        <v>0</v>
      </c>
      <c r="F166" s="361">
        <v>0</v>
      </c>
      <c r="G166" s="361">
        <v>11.09</v>
      </c>
      <c r="H166" s="361">
        <v>15.3</v>
      </c>
      <c r="I166" s="361">
        <v>2.1</v>
      </c>
      <c r="J166" s="361">
        <v>1.55</v>
      </c>
      <c r="K166" s="361"/>
      <c r="L166" s="342" t="s">
        <v>771</v>
      </c>
      <c r="M166" s="361">
        <v>44.18</v>
      </c>
      <c r="N166" s="54"/>
      <c r="O166" s="54"/>
      <c r="P166" s="54"/>
    </row>
    <row r="167" spans="1:16" s="10" customFormat="1" ht="13.8" x14ac:dyDescent="0.3">
      <c r="A167" s="341" t="s">
        <v>676</v>
      </c>
      <c r="B167" s="361">
        <v>3.89</v>
      </c>
      <c r="C167" s="361">
        <v>38.33</v>
      </c>
      <c r="D167" s="361">
        <v>0.6</v>
      </c>
      <c r="E167" s="361">
        <v>0.01</v>
      </c>
      <c r="F167" s="361">
        <v>0</v>
      </c>
      <c r="G167" s="361">
        <v>11.73</v>
      </c>
      <c r="H167" s="361">
        <v>15.47</v>
      </c>
      <c r="I167" s="361">
        <v>1.35</v>
      </c>
      <c r="J167" s="361">
        <v>2.5499999999999998</v>
      </c>
      <c r="K167" s="361"/>
      <c r="L167" s="342" t="s">
        <v>771</v>
      </c>
      <c r="M167" s="361">
        <v>42.22</v>
      </c>
      <c r="N167" s="54"/>
      <c r="O167" s="54"/>
      <c r="P167" s="54"/>
    </row>
    <row r="168" spans="1:16" s="10" customFormat="1" ht="13.8" x14ac:dyDescent="0.3">
      <c r="A168" s="341" t="s">
        <v>677</v>
      </c>
      <c r="B168" s="361">
        <v>3.63</v>
      </c>
      <c r="C168" s="361">
        <v>49.35</v>
      </c>
      <c r="D168" s="361">
        <v>9.64</v>
      </c>
      <c r="E168" s="361">
        <v>3.02</v>
      </c>
      <c r="F168" s="361">
        <v>0.14000000000000001</v>
      </c>
      <c r="G168" s="361">
        <v>14.74</v>
      </c>
      <c r="H168" s="361">
        <v>14.77</v>
      </c>
      <c r="I168" s="361">
        <v>1.42</v>
      </c>
      <c r="J168" s="361">
        <v>1.59</v>
      </c>
      <c r="K168" s="361"/>
      <c r="L168" s="342" t="s">
        <v>771</v>
      </c>
      <c r="M168" s="361">
        <v>43.79</v>
      </c>
      <c r="N168" s="54"/>
      <c r="O168" s="54"/>
      <c r="P168" s="54"/>
    </row>
    <row r="169" spans="1:16" s="10" customFormat="1" ht="13.8" x14ac:dyDescent="0.3">
      <c r="A169" s="341" t="s">
        <v>678</v>
      </c>
      <c r="B169" s="361">
        <v>6.4</v>
      </c>
      <c r="C169" s="361">
        <v>42.59</v>
      </c>
      <c r="D169" s="361">
        <v>10.67</v>
      </c>
      <c r="E169" s="361">
        <v>0.03</v>
      </c>
      <c r="F169" s="361">
        <v>0</v>
      </c>
      <c r="G169" s="361">
        <v>13.06</v>
      </c>
      <c r="H169" s="361">
        <v>14.57</v>
      </c>
      <c r="I169" s="361">
        <v>1.46</v>
      </c>
      <c r="J169" s="361">
        <v>1.46</v>
      </c>
      <c r="K169" s="361"/>
      <c r="L169" s="342" t="s">
        <v>771</v>
      </c>
      <c r="M169" s="361">
        <v>50.07</v>
      </c>
      <c r="N169" s="54"/>
      <c r="O169" s="54"/>
      <c r="P169" s="54"/>
    </row>
    <row r="170" spans="1:16" s="10" customFormat="1" ht="13.8" x14ac:dyDescent="0.3">
      <c r="A170" s="341" t="s">
        <v>679</v>
      </c>
      <c r="B170" s="361">
        <v>3.07</v>
      </c>
      <c r="C170" s="361">
        <v>43.4</v>
      </c>
      <c r="D170" s="361">
        <v>16.25</v>
      </c>
      <c r="E170" s="361">
        <v>9.24</v>
      </c>
      <c r="F170" s="361">
        <v>0.06</v>
      </c>
      <c r="G170" s="361">
        <v>13.01</v>
      </c>
      <c r="H170" s="361">
        <v>14.19</v>
      </c>
      <c r="I170" s="361">
        <v>2.4500000000000002</v>
      </c>
      <c r="J170" s="361">
        <v>1.64</v>
      </c>
      <c r="K170" s="361"/>
      <c r="L170" s="342" t="s">
        <v>780</v>
      </c>
      <c r="M170" s="361">
        <v>50.03</v>
      </c>
      <c r="N170" s="54"/>
      <c r="O170" s="54"/>
      <c r="P170" s="54"/>
    </row>
    <row r="171" spans="1:16" s="10" customFormat="1" ht="13.8" x14ac:dyDescent="0.3">
      <c r="A171" s="341" t="s">
        <v>680</v>
      </c>
      <c r="B171" s="361">
        <v>4.28</v>
      </c>
      <c r="C171" s="361">
        <v>57.84</v>
      </c>
      <c r="D171" s="361">
        <v>31.99</v>
      </c>
      <c r="E171" s="361">
        <v>21.63</v>
      </c>
      <c r="F171" s="361">
        <v>7.0000000000000007E-2</v>
      </c>
      <c r="G171" s="361">
        <v>17.260000000000002</v>
      </c>
      <c r="H171" s="361">
        <v>12.68</v>
      </c>
      <c r="I171" s="361">
        <v>1.55</v>
      </c>
      <c r="J171" s="361">
        <v>2.11</v>
      </c>
      <c r="K171" s="361"/>
      <c r="L171" s="342" t="s">
        <v>773</v>
      </c>
      <c r="M171" s="361">
        <v>40.520000000000003</v>
      </c>
      <c r="N171" s="54"/>
      <c r="O171" s="54"/>
      <c r="P171" s="54"/>
    </row>
    <row r="172" spans="1:16" s="10" customFormat="1" ht="13.8" x14ac:dyDescent="0.3">
      <c r="A172" s="341" t="s">
        <v>681</v>
      </c>
      <c r="B172" s="361">
        <v>8.48</v>
      </c>
      <c r="C172" s="361">
        <v>39.79</v>
      </c>
      <c r="D172" s="361">
        <v>3.93</v>
      </c>
      <c r="E172" s="361">
        <v>0.03</v>
      </c>
      <c r="F172" s="361">
        <v>0</v>
      </c>
      <c r="G172" s="361">
        <v>13.86</v>
      </c>
      <c r="H172" s="361">
        <v>13.07</v>
      </c>
      <c r="I172" s="361">
        <v>1.33</v>
      </c>
      <c r="J172" s="361">
        <v>2.1</v>
      </c>
      <c r="K172" s="361"/>
      <c r="L172" s="342" t="s">
        <v>783</v>
      </c>
      <c r="M172" s="361">
        <v>27.25</v>
      </c>
      <c r="N172" s="54"/>
      <c r="O172" s="54"/>
      <c r="P172" s="54"/>
    </row>
    <row r="173" spans="1:16" s="10" customFormat="1" ht="13.8" x14ac:dyDescent="0.3">
      <c r="A173" s="341" t="s">
        <v>682</v>
      </c>
      <c r="B173" s="361">
        <v>3.49</v>
      </c>
      <c r="C173" s="361">
        <v>44.18</v>
      </c>
      <c r="D173" s="361">
        <v>11.98</v>
      </c>
      <c r="E173" s="361">
        <v>8.7200000000000006</v>
      </c>
      <c r="F173" s="361">
        <v>0.15</v>
      </c>
      <c r="G173" s="361">
        <v>17.14</v>
      </c>
      <c r="H173" s="361">
        <v>12.96</v>
      </c>
      <c r="I173" s="361">
        <v>1.25</v>
      </c>
      <c r="J173" s="361">
        <v>0.87</v>
      </c>
      <c r="K173" s="361"/>
      <c r="L173" s="342" t="s">
        <v>771</v>
      </c>
      <c r="M173" s="361">
        <v>35.69</v>
      </c>
      <c r="N173" s="54"/>
      <c r="O173" s="54"/>
      <c r="P173" s="54"/>
    </row>
    <row r="174" spans="1:16" s="10" customFormat="1" ht="13.8" x14ac:dyDescent="0.3">
      <c r="A174" s="341" t="s">
        <v>683</v>
      </c>
      <c r="B174" s="361">
        <v>2.41</v>
      </c>
      <c r="C174" s="361">
        <v>54.92</v>
      </c>
      <c r="D174" s="361">
        <v>22.48</v>
      </c>
      <c r="E174" s="361">
        <v>17.940000000000001</v>
      </c>
      <c r="F174" s="361">
        <v>0.06</v>
      </c>
      <c r="G174" s="361">
        <v>22.18</v>
      </c>
      <c r="H174" s="361">
        <v>12.23</v>
      </c>
      <c r="I174" s="361">
        <v>1.36</v>
      </c>
      <c r="J174" s="361">
        <v>1.97</v>
      </c>
      <c r="K174" s="361"/>
      <c r="L174" s="342" t="s">
        <v>771</v>
      </c>
      <c r="M174" s="361">
        <v>53.54</v>
      </c>
      <c r="N174" s="54"/>
      <c r="O174" s="54"/>
      <c r="P174" s="54"/>
    </row>
    <row r="175" spans="1:16" s="10" customFormat="1" ht="13.8" x14ac:dyDescent="0.3">
      <c r="A175" s="341" t="s">
        <v>684</v>
      </c>
      <c r="B175" s="361">
        <v>7.2</v>
      </c>
      <c r="C175" s="361">
        <v>48.17</v>
      </c>
      <c r="D175" s="361">
        <v>3.21</v>
      </c>
      <c r="E175" s="361">
        <v>0.01</v>
      </c>
      <c r="F175" s="361">
        <v>0</v>
      </c>
      <c r="G175" s="361">
        <v>18.399999999999999</v>
      </c>
      <c r="H175" s="361">
        <v>11.95</v>
      </c>
      <c r="I175" s="361">
        <v>1.1000000000000001</v>
      </c>
      <c r="J175" s="361">
        <v>1.48</v>
      </c>
      <c r="K175" s="361"/>
      <c r="L175" s="342" t="s">
        <v>783</v>
      </c>
      <c r="M175" s="361">
        <v>34.28</v>
      </c>
      <c r="N175" s="54"/>
      <c r="O175" s="54"/>
      <c r="P175" s="54"/>
    </row>
    <row r="176" spans="1:16" s="10" customFormat="1" ht="13.8" x14ac:dyDescent="0.3">
      <c r="A176" s="341" t="s">
        <v>685</v>
      </c>
      <c r="B176" s="361">
        <v>3.76</v>
      </c>
      <c r="C176" s="361">
        <v>48.78</v>
      </c>
      <c r="D176" s="361">
        <v>1.55</v>
      </c>
      <c r="E176" s="361">
        <v>0</v>
      </c>
      <c r="F176" s="361">
        <v>0</v>
      </c>
      <c r="G176" s="361">
        <v>19.79</v>
      </c>
      <c r="H176" s="361">
        <v>11.44</v>
      </c>
      <c r="I176" s="361">
        <v>0.91</v>
      </c>
      <c r="J176" s="361">
        <v>2.0699999999999998</v>
      </c>
      <c r="K176" s="361"/>
      <c r="L176" s="342" t="s">
        <v>783</v>
      </c>
      <c r="M176" s="361">
        <v>49.62</v>
      </c>
      <c r="N176" s="54"/>
      <c r="O176" s="54"/>
      <c r="P176" s="54"/>
    </row>
    <row r="177" spans="1:16" s="10" customFormat="1" ht="13.8" x14ac:dyDescent="0.3">
      <c r="A177" s="341" t="s">
        <v>687</v>
      </c>
      <c r="B177" s="361">
        <v>3.36</v>
      </c>
      <c r="C177" s="361">
        <v>38.130000000000003</v>
      </c>
      <c r="D177" s="361">
        <v>3.95</v>
      </c>
      <c r="E177" s="361">
        <v>0</v>
      </c>
      <c r="F177" s="361">
        <v>0</v>
      </c>
      <c r="G177" s="361">
        <v>12.81</v>
      </c>
      <c r="H177" s="361">
        <v>13.62</v>
      </c>
      <c r="I177" s="361">
        <v>2.88</v>
      </c>
      <c r="J177" s="361">
        <v>0.94</v>
      </c>
      <c r="K177" s="361"/>
      <c r="L177" s="342" t="s">
        <v>773</v>
      </c>
      <c r="M177" s="361">
        <v>44.45</v>
      </c>
      <c r="N177" s="54"/>
      <c r="O177" s="54"/>
      <c r="P177" s="54"/>
    </row>
    <row r="178" spans="1:16" s="10" customFormat="1" ht="13.8" x14ac:dyDescent="0.3">
      <c r="A178" s="341" t="s">
        <v>688</v>
      </c>
      <c r="B178" s="361">
        <v>3.82</v>
      </c>
      <c r="C178" s="361">
        <v>28.19</v>
      </c>
      <c r="D178" s="361">
        <v>5.38</v>
      </c>
      <c r="E178" s="361">
        <v>0.1</v>
      </c>
      <c r="F178" s="361">
        <v>0</v>
      </c>
      <c r="G178" s="361">
        <v>7.42</v>
      </c>
      <c r="H178" s="361">
        <v>16.39</v>
      </c>
      <c r="I178" s="361">
        <v>1.22</v>
      </c>
      <c r="J178" s="361">
        <v>1.1399999999999999</v>
      </c>
      <c r="K178" s="361"/>
      <c r="L178" s="342" t="s">
        <v>777</v>
      </c>
      <c r="M178" s="361">
        <v>44.58</v>
      </c>
      <c r="N178" s="54"/>
      <c r="O178" s="54"/>
      <c r="P178" s="54"/>
    </row>
    <row r="179" spans="1:16" s="10" customFormat="1" ht="13.8" x14ac:dyDescent="0.3">
      <c r="A179" s="341" t="s">
        <v>689</v>
      </c>
      <c r="B179" s="361">
        <v>3.97</v>
      </c>
      <c r="C179" s="361">
        <v>28.64</v>
      </c>
      <c r="D179" s="361">
        <v>5.58</v>
      </c>
      <c r="E179" s="361">
        <v>0.1</v>
      </c>
      <c r="F179" s="361">
        <v>0</v>
      </c>
      <c r="G179" s="361">
        <v>7.5</v>
      </c>
      <c r="H179" s="361">
        <v>16.399999999999999</v>
      </c>
      <c r="I179" s="361">
        <v>1.31</v>
      </c>
      <c r="J179" s="361">
        <v>1.1100000000000001</v>
      </c>
      <c r="K179" s="361"/>
      <c r="L179" s="342" t="s">
        <v>777</v>
      </c>
      <c r="M179" s="361">
        <v>61.55</v>
      </c>
      <c r="N179" s="54"/>
      <c r="O179" s="54"/>
      <c r="P179" s="54"/>
    </row>
    <row r="180" spans="1:16" s="10" customFormat="1" ht="13.8" x14ac:dyDescent="0.3">
      <c r="A180" s="341" t="s">
        <v>690</v>
      </c>
      <c r="B180" s="361">
        <v>4.04</v>
      </c>
      <c r="C180" s="361">
        <v>32.770000000000003</v>
      </c>
      <c r="D180" s="361">
        <v>6.1</v>
      </c>
      <c r="E180" s="361">
        <v>0.1</v>
      </c>
      <c r="F180" s="361">
        <v>0</v>
      </c>
      <c r="G180" s="361">
        <v>9.24</v>
      </c>
      <c r="H180" s="361">
        <v>15.1</v>
      </c>
      <c r="I180" s="361">
        <v>1.1499999999999999</v>
      </c>
      <c r="J180" s="361">
        <v>0.7</v>
      </c>
      <c r="K180" s="361"/>
      <c r="L180" s="342" t="s">
        <v>777</v>
      </c>
      <c r="M180" s="361">
        <v>55.74</v>
      </c>
      <c r="N180" s="54"/>
      <c r="O180" s="54"/>
      <c r="P180" s="54"/>
    </row>
    <row r="181" spans="1:16" s="10" customFormat="1" ht="13.8" x14ac:dyDescent="0.3">
      <c r="A181" s="341" t="s">
        <v>691</v>
      </c>
      <c r="B181" s="361">
        <v>3.22</v>
      </c>
      <c r="C181" s="361">
        <v>44.66</v>
      </c>
      <c r="D181" s="361">
        <v>6.95</v>
      </c>
      <c r="E181" s="361">
        <v>0.57999999999999996</v>
      </c>
      <c r="F181" s="361">
        <v>0.15</v>
      </c>
      <c r="G181" s="361">
        <v>14.49</v>
      </c>
      <c r="H181" s="361">
        <v>13.98</v>
      </c>
      <c r="I181" s="361">
        <v>0.99</v>
      </c>
      <c r="J181" s="361">
        <v>0.33</v>
      </c>
      <c r="K181" s="361"/>
      <c r="L181" s="342" t="s">
        <v>777</v>
      </c>
      <c r="M181" s="361">
        <v>38.46</v>
      </c>
      <c r="N181" s="54"/>
      <c r="O181" s="54"/>
      <c r="P181" s="54"/>
    </row>
    <row r="182" spans="1:16" s="10" customFormat="1" ht="13.8" x14ac:dyDescent="0.3">
      <c r="A182" s="341" t="s">
        <v>692</v>
      </c>
      <c r="B182" s="361">
        <v>3.16</v>
      </c>
      <c r="C182" s="361">
        <v>49.76</v>
      </c>
      <c r="D182" s="361">
        <v>9.9600000000000009</v>
      </c>
      <c r="E182" s="361">
        <v>1.41</v>
      </c>
      <c r="F182" s="361">
        <v>0.2</v>
      </c>
      <c r="G182" s="361">
        <v>16.350000000000001</v>
      </c>
      <c r="H182" s="361">
        <v>12.95</v>
      </c>
      <c r="I182" s="361">
        <v>1.04</v>
      </c>
      <c r="J182" s="361">
        <v>0.51</v>
      </c>
      <c r="K182" s="361"/>
      <c r="L182" s="342" t="s">
        <v>777</v>
      </c>
      <c r="M182" s="361">
        <v>43.16</v>
      </c>
      <c r="N182" s="54"/>
      <c r="O182" s="54"/>
      <c r="P182" s="54"/>
    </row>
    <row r="183" spans="1:16" s="10" customFormat="1" ht="13.8" x14ac:dyDescent="0.3">
      <c r="A183" s="341" t="s">
        <v>693</v>
      </c>
      <c r="B183" s="361">
        <v>3.42</v>
      </c>
      <c r="C183" s="361">
        <v>50.52</v>
      </c>
      <c r="D183" s="361">
        <v>7.54</v>
      </c>
      <c r="E183" s="361">
        <v>1.45</v>
      </c>
      <c r="F183" s="361">
        <v>0</v>
      </c>
      <c r="G183" s="361">
        <v>17.420000000000002</v>
      </c>
      <c r="H183" s="361">
        <v>12.66</v>
      </c>
      <c r="I183" s="361">
        <v>0.94</v>
      </c>
      <c r="J183" s="361">
        <v>0.69</v>
      </c>
      <c r="K183" s="361"/>
      <c r="L183" s="342" t="s">
        <v>777</v>
      </c>
      <c r="M183" s="361">
        <v>36.590000000000003</v>
      </c>
      <c r="N183" s="54"/>
      <c r="O183" s="54"/>
      <c r="P183" s="54"/>
    </row>
    <row r="184" spans="1:16" s="10" customFormat="1" ht="13.8" x14ac:dyDescent="0.3">
      <c r="A184" s="341" t="s">
        <v>694</v>
      </c>
      <c r="B184" s="361">
        <v>3.17</v>
      </c>
      <c r="C184" s="361">
        <v>45.09</v>
      </c>
      <c r="D184" s="361">
        <v>8.15</v>
      </c>
      <c r="E184" s="361">
        <v>0.76</v>
      </c>
      <c r="F184" s="361">
        <v>0.2</v>
      </c>
      <c r="G184" s="361">
        <v>15.73</v>
      </c>
      <c r="H184" s="361">
        <v>13.2</v>
      </c>
      <c r="I184" s="361">
        <v>0.95</v>
      </c>
      <c r="J184" s="361">
        <v>0.78</v>
      </c>
      <c r="K184" s="361"/>
      <c r="L184" s="342" t="s">
        <v>777</v>
      </c>
      <c r="M184" s="361">
        <v>43.96</v>
      </c>
      <c r="N184" s="54"/>
      <c r="O184" s="54"/>
      <c r="P184" s="54"/>
    </row>
    <row r="185" spans="1:16" s="10" customFormat="1" ht="13.8" x14ac:dyDescent="0.3">
      <c r="A185" s="341" t="s">
        <v>695</v>
      </c>
      <c r="B185" s="361">
        <v>2.89</v>
      </c>
      <c r="C185" s="361">
        <v>49.12</v>
      </c>
      <c r="D185" s="361">
        <v>8.9600000000000009</v>
      </c>
      <c r="E185" s="361">
        <v>1.32</v>
      </c>
      <c r="F185" s="361">
        <v>0.01</v>
      </c>
      <c r="G185" s="361">
        <v>18.739999999999998</v>
      </c>
      <c r="H185" s="361">
        <v>11.67</v>
      </c>
      <c r="I185" s="361">
        <v>0.95</v>
      </c>
      <c r="J185" s="361">
        <v>1.03</v>
      </c>
      <c r="K185" s="361"/>
      <c r="L185" s="342" t="s">
        <v>777</v>
      </c>
      <c r="M185" s="361">
        <v>43.49</v>
      </c>
      <c r="N185" s="54"/>
      <c r="O185" s="54"/>
      <c r="P185" s="54"/>
    </row>
    <row r="186" spans="1:16" s="10" customFormat="1" ht="13.8" x14ac:dyDescent="0.3">
      <c r="A186" s="341" t="s">
        <v>696</v>
      </c>
      <c r="B186" s="361">
        <v>4.32</v>
      </c>
      <c r="C186" s="361">
        <v>32.64</v>
      </c>
      <c r="D186" s="361">
        <v>0.69</v>
      </c>
      <c r="E186" s="361">
        <v>0</v>
      </c>
      <c r="F186" s="361">
        <v>0</v>
      </c>
      <c r="G186" s="361">
        <v>7.72</v>
      </c>
      <c r="H186" s="361">
        <v>16.75</v>
      </c>
      <c r="I186" s="361">
        <v>0.99</v>
      </c>
      <c r="J186" s="361">
        <v>1.35</v>
      </c>
      <c r="K186" s="361"/>
      <c r="L186" s="342" t="s">
        <v>775</v>
      </c>
      <c r="M186" s="361">
        <v>33.82</v>
      </c>
      <c r="N186" s="54"/>
      <c r="O186" s="54"/>
      <c r="P186" s="54"/>
    </row>
    <row r="187" spans="1:16" s="10" customFormat="1" ht="13.8" x14ac:dyDescent="0.3">
      <c r="A187" s="341" t="s">
        <v>698</v>
      </c>
      <c r="B187" s="361">
        <v>3.84</v>
      </c>
      <c r="C187" s="361">
        <v>39.369999999999997</v>
      </c>
      <c r="D187" s="361">
        <v>1.23</v>
      </c>
      <c r="E187" s="361">
        <v>0.19</v>
      </c>
      <c r="F187" s="361">
        <v>0</v>
      </c>
      <c r="G187" s="361">
        <v>11.53</v>
      </c>
      <c r="H187" s="361">
        <v>14.81</v>
      </c>
      <c r="I187" s="361">
        <v>0.74</v>
      </c>
      <c r="J187" s="361">
        <v>0.84</v>
      </c>
      <c r="K187" s="361"/>
      <c r="L187" s="342" t="s">
        <v>775</v>
      </c>
      <c r="M187" s="361">
        <v>29.94</v>
      </c>
      <c r="N187" s="54"/>
      <c r="O187" s="54"/>
      <c r="P187" s="54"/>
    </row>
    <row r="188" spans="1:16" s="10" customFormat="1" ht="13.8" x14ac:dyDescent="0.3">
      <c r="A188" s="341" t="s">
        <v>699</v>
      </c>
      <c r="B188" s="361">
        <v>3.25</v>
      </c>
      <c r="C188" s="361">
        <v>42.43</v>
      </c>
      <c r="D188" s="361">
        <v>1.5</v>
      </c>
      <c r="E188" s="361">
        <v>0.28000000000000003</v>
      </c>
      <c r="F188" s="361">
        <v>0.06</v>
      </c>
      <c r="G188" s="361">
        <v>14.35</v>
      </c>
      <c r="H188" s="361">
        <v>13.55</v>
      </c>
      <c r="I188" s="361">
        <v>0.63</v>
      </c>
      <c r="J188" s="361">
        <v>0.67</v>
      </c>
      <c r="K188" s="361"/>
      <c r="L188" s="342" t="s">
        <v>775</v>
      </c>
      <c r="M188" s="361">
        <v>36.4</v>
      </c>
      <c r="N188" s="54"/>
      <c r="O188" s="54"/>
      <c r="P188" s="54"/>
    </row>
    <row r="189" spans="1:16" s="10" customFormat="1" ht="13.8" x14ac:dyDescent="0.3">
      <c r="A189" s="341" t="s">
        <v>700</v>
      </c>
      <c r="B189" s="361">
        <v>3.26</v>
      </c>
      <c r="C189" s="361">
        <v>44.94</v>
      </c>
      <c r="D189" s="361">
        <v>2.36</v>
      </c>
      <c r="E189" s="361">
        <v>0.79</v>
      </c>
      <c r="F189" s="361">
        <v>2.09</v>
      </c>
      <c r="G189" s="361">
        <v>14.89</v>
      </c>
      <c r="H189" s="361">
        <v>13.3</v>
      </c>
      <c r="I189" s="361">
        <v>0.61</v>
      </c>
      <c r="J189" s="361">
        <v>0.76</v>
      </c>
      <c r="K189" s="361"/>
      <c r="L189" s="342" t="s">
        <v>775</v>
      </c>
      <c r="M189" s="361">
        <v>30.99</v>
      </c>
      <c r="N189" s="54"/>
      <c r="O189" s="54"/>
      <c r="P189" s="54"/>
    </row>
    <row r="190" spans="1:16" s="10" customFormat="1" ht="13.8" x14ac:dyDescent="0.3">
      <c r="A190" s="341" t="s">
        <v>701</v>
      </c>
      <c r="B190" s="361">
        <v>3.16</v>
      </c>
      <c r="C190" s="361">
        <v>48.78</v>
      </c>
      <c r="D190" s="361">
        <v>2.39</v>
      </c>
      <c r="E190" s="361">
        <v>0.76</v>
      </c>
      <c r="F190" s="361">
        <v>0.18</v>
      </c>
      <c r="G190" s="361">
        <v>16.28</v>
      </c>
      <c r="H190" s="361">
        <v>12.9</v>
      </c>
      <c r="I190" s="361">
        <v>0.59</v>
      </c>
      <c r="J190" s="361">
        <v>0.66</v>
      </c>
      <c r="K190" s="361"/>
      <c r="L190" s="342" t="s">
        <v>775</v>
      </c>
      <c r="M190" s="361">
        <v>29.71</v>
      </c>
      <c r="N190" s="54"/>
      <c r="O190" s="54"/>
      <c r="P190" s="54"/>
    </row>
    <row r="191" spans="1:16" s="10" customFormat="1" ht="13.8" x14ac:dyDescent="0.3">
      <c r="A191" s="341" t="s">
        <v>702</v>
      </c>
      <c r="B191" s="361">
        <v>2.52</v>
      </c>
      <c r="C191" s="361">
        <v>49.94</v>
      </c>
      <c r="D191" s="361">
        <v>3.07</v>
      </c>
      <c r="E191" s="361">
        <v>1.48</v>
      </c>
      <c r="F191" s="361">
        <v>0.12</v>
      </c>
      <c r="G191" s="361">
        <v>18.66</v>
      </c>
      <c r="H191" s="361">
        <v>12.18</v>
      </c>
      <c r="I191" s="361">
        <v>0.57999999999999996</v>
      </c>
      <c r="J191" s="361">
        <v>0.6</v>
      </c>
      <c r="K191" s="361"/>
      <c r="L191" s="342" t="s">
        <v>775</v>
      </c>
      <c r="M191" s="361">
        <v>31.85</v>
      </c>
      <c r="N191" s="54"/>
      <c r="O191" s="54"/>
      <c r="P191" s="54"/>
    </row>
    <row r="192" spans="1:16" s="10" customFormat="1" ht="13.8" x14ac:dyDescent="0.3">
      <c r="A192" s="341" t="s">
        <v>703</v>
      </c>
      <c r="B192" s="361">
        <v>2.7</v>
      </c>
      <c r="C192" s="361">
        <v>52.2</v>
      </c>
      <c r="D192" s="361">
        <v>1.95</v>
      </c>
      <c r="E192" s="361">
        <v>0.21</v>
      </c>
      <c r="F192" s="361">
        <v>0.38</v>
      </c>
      <c r="G192" s="361">
        <v>21.59</v>
      </c>
      <c r="H192" s="361">
        <v>10.78</v>
      </c>
      <c r="I192" s="361">
        <v>0.45</v>
      </c>
      <c r="J192" s="361">
        <v>0.45</v>
      </c>
      <c r="K192" s="361"/>
      <c r="L192" s="342" t="s">
        <v>775</v>
      </c>
      <c r="M192" s="361">
        <v>34.21</v>
      </c>
      <c r="N192" s="54"/>
      <c r="O192" s="54"/>
      <c r="P192" s="54"/>
    </row>
    <row r="193" spans="1:17" s="10" customFormat="1" ht="13.8" x14ac:dyDescent="0.3">
      <c r="A193" s="341" t="s">
        <v>738</v>
      </c>
      <c r="B193" s="361">
        <v>5.89</v>
      </c>
      <c r="C193" s="361">
        <v>38.26</v>
      </c>
      <c r="D193" s="361">
        <v>0.41</v>
      </c>
      <c r="E193" s="361">
        <v>0.01</v>
      </c>
      <c r="F193" s="361">
        <v>0</v>
      </c>
      <c r="G193" s="361">
        <v>9.6199999999999992</v>
      </c>
      <c r="H193" s="361">
        <v>11.52</v>
      </c>
      <c r="I193" s="361">
        <v>1.78</v>
      </c>
      <c r="J193" s="361">
        <v>0.6</v>
      </c>
      <c r="K193" s="361"/>
      <c r="L193" s="342" t="s">
        <v>775</v>
      </c>
      <c r="M193" s="361">
        <v>42.26</v>
      </c>
      <c r="N193" s="54"/>
      <c r="O193" s="54"/>
      <c r="P193" s="54"/>
    </row>
    <row r="194" spans="1:17" s="10" customFormat="1" ht="13.8" x14ac:dyDescent="0.3">
      <c r="A194" s="341" t="s">
        <v>704</v>
      </c>
      <c r="B194" s="361">
        <v>5.58</v>
      </c>
      <c r="C194" s="361">
        <v>24.51</v>
      </c>
      <c r="D194" s="361">
        <v>1.1200000000000001</v>
      </c>
      <c r="E194" s="361">
        <v>0.01</v>
      </c>
      <c r="F194" s="361">
        <v>0</v>
      </c>
      <c r="G194" s="361">
        <v>7.55</v>
      </c>
      <c r="H194" s="361">
        <v>16.760000000000002</v>
      </c>
      <c r="I194" s="361">
        <v>1.17</v>
      </c>
      <c r="J194" s="361">
        <v>3.61</v>
      </c>
      <c r="K194" s="361"/>
      <c r="L194" s="342" t="s">
        <v>775</v>
      </c>
      <c r="M194" s="361">
        <v>23.74</v>
      </c>
      <c r="N194" s="54"/>
      <c r="O194" s="54"/>
      <c r="P194" s="54"/>
    </row>
    <row r="195" spans="1:17" s="10" customFormat="1" ht="13.8" x14ac:dyDescent="0.3">
      <c r="A195" s="341" t="s">
        <v>886</v>
      </c>
      <c r="B195" s="361">
        <v>1.1499999999999999</v>
      </c>
      <c r="C195" s="361">
        <v>73.13</v>
      </c>
      <c r="D195" s="361">
        <v>0</v>
      </c>
      <c r="E195" s="361">
        <v>0</v>
      </c>
      <c r="F195" s="361">
        <v>0</v>
      </c>
      <c r="G195" s="361">
        <v>26.16</v>
      </c>
      <c r="H195" s="361">
        <v>8.17</v>
      </c>
      <c r="I195" s="361">
        <v>1.19</v>
      </c>
      <c r="J195" s="361">
        <v>0.27</v>
      </c>
      <c r="K195" s="361"/>
      <c r="L195" s="342" t="s">
        <v>771</v>
      </c>
      <c r="M195" s="361">
        <v>33.43</v>
      </c>
      <c r="N195" s="54"/>
      <c r="O195" s="54"/>
      <c r="P195" s="54"/>
    </row>
    <row r="196" spans="1:17" s="10" customFormat="1" ht="13.8" x14ac:dyDescent="0.3">
      <c r="A196" s="341" t="s">
        <v>708</v>
      </c>
      <c r="B196" s="361">
        <v>3.32</v>
      </c>
      <c r="C196" s="361">
        <v>52.16</v>
      </c>
      <c r="D196" s="361">
        <v>2.87</v>
      </c>
      <c r="E196" s="361">
        <v>2</v>
      </c>
      <c r="F196" s="361">
        <v>0.08</v>
      </c>
      <c r="G196" s="361">
        <v>18.809999999999999</v>
      </c>
      <c r="H196" s="361">
        <v>12.86</v>
      </c>
      <c r="I196" s="361">
        <v>1.1399999999999999</v>
      </c>
      <c r="J196" s="361">
        <v>1.8</v>
      </c>
      <c r="K196" s="361"/>
      <c r="L196" s="342" t="s">
        <v>771</v>
      </c>
      <c r="M196" s="361">
        <v>94.78</v>
      </c>
      <c r="N196" s="54"/>
      <c r="O196" s="54"/>
      <c r="P196" s="54"/>
    </row>
    <row r="197" spans="1:17" s="10" customFormat="1" ht="13.8" x14ac:dyDescent="0.3">
      <c r="A197" s="341" t="s">
        <v>530</v>
      </c>
      <c r="B197" s="361">
        <v>4.7</v>
      </c>
      <c r="C197" s="361">
        <v>24.95</v>
      </c>
      <c r="D197" s="361">
        <v>1.85</v>
      </c>
      <c r="E197" s="361">
        <v>0</v>
      </c>
      <c r="F197" s="361">
        <v>0</v>
      </c>
      <c r="G197" s="361">
        <v>7.12</v>
      </c>
      <c r="H197" s="361">
        <v>16.3</v>
      </c>
      <c r="I197" s="361">
        <v>1.07</v>
      </c>
      <c r="J197" s="361">
        <v>2.5299999999999998</v>
      </c>
      <c r="K197" s="361"/>
      <c r="L197" s="342" t="s">
        <v>777</v>
      </c>
      <c r="M197" s="361">
        <v>59.43</v>
      </c>
      <c r="N197" s="54"/>
      <c r="O197" s="54"/>
      <c r="P197" s="54"/>
    </row>
    <row r="198" spans="1:17" s="10" customFormat="1" ht="13.8" x14ac:dyDescent="0.3">
      <c r="A198" s="341" t="s">
        <v>720</v>
      </c>
      <c r="B198" s="361">
        <v>4.21</v>
      </c>
      <c r="C198" s="361">
        <v>33.86</v>
      </c>
      <c r="D198" s="361">
        <v>4.16</v>
      </c>
      <c r="E198" s="361">
        <v>0.59</v>
      </c>
      <c r="F198" s="361">
        <v>0</v>
      </c>
      <c r="G198" s="361">
        <v>10.84</v>
      </c>
      <c r="H198" s="361">
        <v>13.83</v>
      </c>
      <c r="I198" s="361">
        <v>0.84</v>
      </c>
      <c r="J198" s="361">
        <v>1.41</v>
      </c>
      <c r="K198" s="361"/>
      <c r="L198" s="342" t="s">
        <v>777</v>
      </c>
      <c r="M198" s="361">
        <v>64.77</v>
      </c>
      <c r="N198" s="54"/>
      <c r="O198" s="54"/>
      <c r="P198" s="54"/>
    </row>
    <row r="199" spans="1:17" s="10" customFormat="1" ht="13.8" x14ac:dyDescent="0.3">
      <c r="A199" s="341" t="s">
        <v>531</v>
      </c>
      <c r="B199" s="361">
        <v>3.56</v>
      </c>
      <c r="C199" s="361">
        <v>39.119999999999997</v>
      </c>
      <c r="D199" s="361">
        <v>3.31</v>
      </c>
      <c r="E199" s="361">
        <v>0.66</v>
      </c>
      <c r="F199" s="361">
        <v>0</v>
      </c>
      <c r="G199" s="361">
        <v>13.22</v>
      </c>
      <c r="H199" s="361">
        <v>12.84</v>
      </c>
      <c r="I199" s="361">
        <v>0.79</v>
      </c>
      <c r="J199" s="361">
        <v>1.3</v>
      </c>
      <c r="K199" s="361"/>
      <c r="L199" s="342" t="s">
        <v>777</v>
      </c>
      <c r="M199" s="361">
        <v>70.400000000000006</v>
      </c>
      <c r="N199" s="54"/>
      <c r="O199" s="54"/>
      <c r="P199" s="54"/>
    </row>
    <row r="200" spans="1:17" s="10" customFormat="1" ht="13.8" x14ac:dyDescent="0.3">
      <c r="A200" s="359" t="s">
        <v>890</v>
      </c>
      <c r="B200" s="356">
        <v>3.59</v>
      </c>
      <c r="C200" s="356">
        <v>60.16</v>
      </c>
      <c r="D200" s="356">
        <v>2.89</v>
      </c>
      <c r="E200" s="356">
        <v>1.22</v>
      </c>
      <c r="F200" s="356">
        <v>0.85</v>
      </c>
      <c r="G200" s="356">
        <v>20.96</v>
      </c>
      <c r="H200" s="356">
        <v>9.89</v>
      </c>
      <c r="I200" s="356">
        <v>0.97</v>
      </c>
      <c r="J200" s="356">
        <v>0.69</v>
      </c>
      <c r="K200" s="356"/>
      <c r="L200" s="356"/>
      <c r="M200" s="356">
        <v>32.14</v>
      </c>
      <c r="N200" s="54"/>
      <c r="O200" s="54"/>
      <c r="P200" s="54"/>
    </row>
    <row r="201" spans="1:17" s="55" customFormat="1" ht="13.8" x14ac:dyDescent="0.3">
      <c r="A201" s="346" t="s">
        <v>770</v>
      </c>
      <c r="B201" s="352">
        <v>4</v>
      </c>
      <c r="C201" s="352">
        <v>61.97</v>
      </c>
      <c r="D201" s="352">
        <v>3.78</v>
      </c>
      <c r="E201" s="352">
        <v>1.28</v>
      </c>
      <c r="F201" s="352">
        <v>1.7</v>
      </c>
      <c r="G201" s="352">
        <v>21.22</v>
      </c>
      <c r="H201" s="352">
        <v>9.56</v>
      </c>
      <c r="I201" s="352">
        <v>1.06</v>
      </c>
      <c r="J201" s="352">
        <v>0.71</v>
      </c>
      <c r="K201" s="352"/>
      <c r="L201" s="240"/>
      <c r="M201" s="352">
        <v>31.69</v>
      </c>
      <c r="N201" s="37"/>
      <c r="O201" s="37"/>
      <c r="P201" s="37"/>
    </row>
    <row r="202" spans="1:17" s="10" customFormat="1" ht="13.8" x14ac:dyDescent="0.3">
      <c r="A202" s="351" t="s">
        <v>81</v>
      </c>
      <c r="B202" s="356">
        <v>-10.25</v>
      </c>
      <c r="C202" s="356">
        <v>-2.92</v>
      </c>
      <c r="D202" s="356">
        <v>-23.54</v>
      </c>
      <c r="E202" s="356">
        <v>-4.6900000000000004</v>
      </c>
      <c r="F202" s="356">
        <v>-50</v>
      </c>
      <c r="G202" s="356">
        <v>-1.23</v>
      </c>
      <c r="H202" s="356">
        <v>3.45</v>
      </c>
      <c r="I202" s="356">
        <v>-8.49</v>
      </c>
      <c r="J202" s="356">
        <v>-2.82</v>
      </c>
      <c r="K202" s="356"/>
      <c r="L202" s="356"/>
      <c r="M202" s="356">
        <v>1.42</v>
      </c>
      <c r="N202" s="54"/>
      <c r="O202" s="54"/>
      <c r="P202" s="54"/>
    </row>
    <row r="203" spans="1:17" s="55" customFormat="1" ht="13.8" x14ac:dyDescent="0.3">
      <c r="A203" s="12"/>
      <c r="B203" s="13"/>
      <c r="C203" s="13"/>
      <c r="D203" s="13"/>
      <c r="E203" s="13"/>
      <c r="F203" s="13"/>
      <c r="G203" s="13"/>
      <c r="H203" s="13"/>
      <c r="I203" s="13"/>
      <c r="J203" s="13"/>
      <c r="K203" s="13"/>
      <c r="L203" s="40"/>
      <c r="M203" s="13"/>
      <c r="N203" s="37"/>
      <c r="O203" s="37"/>
      <c r="P203" s="37"/>
    </row>
    <row r="204" spans="1:17" s="4" customFormat="1" ht="10.8" x14ac:dyDescent="0.25">
      <c r="A204" s="44" t="s">
        <v>91</v>
      </c>
      <c r="B204" s="39"/>
      <c r="C204" s="5"/>
      <c r="D204" s="5"/>
      <c r="E204" s="5"/>
      <c r="F204" s="5"/>
      <c r="G204" s="5"/>
      <c r="H204" s="5"/>
      <c r="I204" s="5"/>
      <c r="L204" s="27"/>
      <c r="M204" s="5"/>
      <c r="O204" s="5"/>
      <c r="P204" s="5"/>
      <c r="Q204" s="5"/>
    </row>
    <row r="205" spans="1:17" s="4" customFormat="1" ht="10.8" x14ac:dyDescent="0.25">
      <c r="A205" s="478" t="s">
        <v>110</v>
      </c>
      <c r="B205" s="478"/>
      <c r="C205" s="478"/>
      <c r="D205" s="478"/>
      <c r="E205" s="478"/>
      <c r="F205" s="478"/>
      <c r="G205" s="478"/>
      <c r="H205" s="478"/>
      <c r="I205" s="478"/>
      <c r="J205" s="478"/>
      <c r="K205" s="478"/>
      <c r="L205" s="478"/>
      <c r="M205" s="478"/>
      <c r="O205" s="5"/>
      <c r="P205" s="5"/>
      <c r="Q205" s="5"/>
    </row>
    <row r="206" spans="1:17" s="4" customFormat="1" ht="10.8" x14ac:dyDescent="0.25">
      <c r="A206" s="39" t="s">
        <v>111</v>
      </c>
      <c r="B206" s="39"/>
      <c r="C206" s="5"/>
      <c r="D206" s="5"/>
      <c r="E206" s="5"/>
      <c r="F206" s="5"/>
      <c r="G206" s="5"/>
      <c r="H206" s="5"/>
      <c r="I206" s="5"/>
      <c r="L206" s="27"/>
      <c r="M206" s="5"/>
      <c r="O206" s="5"/>
      <c r="P206" s="5"/>
      <c r="Q206" s="5"/>
    </row>
    <row r="207" spans="1:17" s="4" customFormat="1" ht="10.8" x14ac:dyDescent="0.25">
      <c r="A207" s="478" t="s">
        <v>43</v>
      </c>
      <c r="B207" s="478"/>
      <c r="C207" s="478"/>
      <c r="D207" s="478"/>
      <c r="E207" s="478"/>
      <c r="F207" s="478"/>
      <c r="G207" s="478"/>
      <c r="H207" s="478"/>
      <c r="I207" s="478"/>
      <c r="J207" s="478"/>
      <c r="K207" s="478"/>
      <c r="L207" s="478"/>
      <c r="M207" s="478"/>
      <c r="O207" s="5"/>
      <c r="P207" s="5"/>
      <c r="Q207" s="5"/>
    </row>
    <row r="208" spans="1:17" s="4" customFormat="1" ht="10.8" x14ac:dyDescent="0.25">
      <c r="A208" s="478" t="s">
        <v>163</v>
      </c>
      <c r="B208" s="478"/>
      <c r="C208" s="478"/>
      <c r="D208" s="478"/>
      <c r="E208" s="478"/>
      <c r="F208" s="478"/>
      <c r="G208" s="478"/>
      <c r="H208" s="478"/>
      <c r="I208" s="478"/>
      <c r="J208" s="478"/>
      <c r="K208" s="478"/>
      <c r="L208" s="478"/>
      <c r="M208" s="478"/>
      <c r="O208" s="5"/>
      <c r="P208" s="5"/>
      <c r="Q208" s="5"/>
    </row>
    <row r="209" spans="1:17" s="4" customFormat="1" ht="10.8" x14ac:dyDescent="0.25">
      <c r="A209" s="478" t="s">
        <v>165</v>
      </c>
      <c r="B209" s="478"/>
      <c r="C209" s="478"/>
      <c r="D209" s="478"/>
      <c r="E209" s="478"/>
      <c r="F209" s="478"/>
      <c r="G209" s="478"/>
      <c r="H209" s="478"/>
      <c r="I209" s="478"/>
      <c r="J209" s="478"/>
      <c r="K209" s="478"/>
      <c r="L209" s="478"/>
      <c r="M209" s="478"/>
      <c r="O209" s="5"/>
      <c r="P209" s="5"/>
      <c r="Q209" s="5"/>
    </row>
    <row r="210" spans="1:17" s="4" customFormat="1" ht="10.8" x14ac:dyDescent="0.25">
      <c r="A210" s="478" t="s">
        <v>170</v>
      </c>
      <c r="B210" s="478"/>
      <c r="C210" s="478"/>
      <c r="D210" s="478"/>
      <c r="E210" s="478"/>
      <c r="F210" s="478"/>
      <c r="G210" s="478"/>
      <c r="H210" s="478"/>
      <c r="I210" s="478"/>
      <c r="J210" s="478"/>
      <c r="K210" s="478"/>
      <c r="L210" s="478"/>
      <c r="M210" s="478"/>
      <c r="O210" s="5"/>
      <c r="P210" s="5"/>
      <c r="Q210" s="5"/>
    </row>
    <row r="211" spans="1:17" s="4" customFormat="1" ht="10.8" x14ac:dyDescent="0.25">
      <c r="A211" s="478" t="s">
        <v>171</v>
      </c>
      <c r="B211" s="478"/>
      <c r="C211" s="478"/>
      <c r="D211" s="478"/>
      <c r="E211" s="478"/>
      <c r="F211" s="478"/>
      <c r="G211" s="478"/>
      <c r="H211" s="478"/>
      <c r="I211" s="478"/>
      <c r="J211" s="478"/>
      <c r="K211" s="478"/>
      <c r="L211" s="478"/>
      <c r="M211" s="478"/>
      <c r="O211" s="5"/>
      <c r="P211" s="5"/>
      <c r="Q211" s="5"/>
    </row>
    <row r="212" spans="1:17" s="4" customFormat="1" ht="10.8" x14ac:dyDescent="0.25">
      <c r="A212" s="474" t="s">
        <v>363</v>
      </c>
      <c r="B212" s="478"/>
      <c r="C212" s="478"/>
      <c r="D212" s="478"/>
      <c r="E212" s="478"/>
      <c r="F212" s="478"/>
      <c r="G212" s="478"/>
      <c r="H212" s="478"/>
      <c r="I212" s="478"/>
      <c r="J212" s="478"/>
      <c r="K212" s="478"/>
      <c r="L212" s="478"/>
      <c r="M212" s="478"/>
      <c r="O212" s="5"/>
      <c r="P212" s="5"/>
      <c r="Q212" s="5"/>
    </row>
    <row r="213" spans="1:17" s="4" customFormat="1" ht="10.8" x14ac:dyDescent="0.25">
      <c r="A213" s="474" t="s">
        <v>365</v>
      </c>
      <c r="B213" s="478"/>
      <c r="C213" s="478"/>
      <c r="D213" s="478"/>
      <c r="E213" s="478"/>
      <c r="F213" s="478"/>
      <c r="G213" s="478"/>
      <c r="H213" s="478"/>
      <c r="I213" s="478"/>
      <c r="J213" s="478"/>
      <c r="K213" s="478"/>
      <c r="L213" s="478"/>
      <c r="M213" s="478"/>
      <c r="O213" s="5"/>
      <c r="P213" s="5"/>
      <c r="Q213" s="5"/>
    </row>
    <row r="214" spans="1:17" x14ac:dyDescent="0.3">
      <c r="A214" s="4"/>
      <c r="B214" s="4"/>
      <c r="C214" s="4"/>
      <c r="D214" s="4"/>
      <c r="E214" s="5"/>
      <c r="F214" s="5"/>
      <c r="G214" s="5"/>
      <c r="H214" s="5"/>
      <c r="I214" s="5"/>
      <c r="J214" s="5"/>
      <c r="K214" s="5"/>
      <c r="L214" s="27"/>
      <c r="M214" s="5"/>
    </row>
    <row r="215" spans="1:17" x14ac:dyDescent="0.3">
      <c r="A215" s="4"/>
      <c r="B215" s="4"/>
      <c r="C215" s="4"/>
      <c r="D215" s="4"/>
      <c r="E215" s="5"/>
      <c r="F215" s="5"/>
      <c r="G215" s="5"/>
      <c r="H215" s="5"/>
      <c r="I215" s="5"/>
      <c r="J215" s="5"/>
      <c r="K215" s="5"/>
      <c r="L215" s="27"/>
      <c r="M215" s="5"/>
    </row>
    <row r="216" spans="1:17" x14ac:dyDescent="0.3">
      <c r="A216" s="4"/>
      <c r="B216" s="4"/>
      <c r="C216" s="4"/>
      <c r="D216" s="4"/>
      <c r="E216" s="5"/>
      <c r="F216" s="5"/>
      <c r="G216" s="5"/>
      <c r="H216" s="5"/>
      <c r="I216" s="5"/>
      <c r="J216" s="5"/>
      <c r="K216" s="5"/>
      <c r="L216" s="27"/>
      <c r="M216" s="5"/>
    </row>
    <row r="217" spans="1:17" x14ac:dyDescent="0.3">
      <c r="A217" s="4"/>
      <c r="B217" s="4"/>
      <c r="C217" s="4"/>
      <c r="D217" s="4"/>
      <c r="E217" s="5"/>
      <c r="F217" s="5"/>
      <c r="G217" s="5"/>
      <c r="H217" s="5"/>
      <c r="I217" s="5"/>
      <c r="J217" s="5"/>
      <c r="K217" s="5"/>
      <c r="L217" s="27"/>
      <c r="M217" s="5"/>
    </row>
    <row r="218" spans="1:17" x14ac:dyDescent="0.3">
      <c r="A218" s="4"/>
      <c r="B218" s="4"/>
      <c r="C218" s="4"/>
      <c r="D218" s="4"/>
      <c r="E218" s="5"/>
      <c r="F218" s="5"/>
      <c r="G218" s="5"/>
      <c r="H218" s="5"/>
      <c r="I218" s="5"/>
      <c r="J218" s="5"/>
      <c r="K218" s="5"/>
      <c r="L218" s="27"/>
      <c r="M218" s="5"/>
    </row>
    <row r="219" spans="1:17" x14ac:dyDescent="0.3">
      <c r="A219" s="4"/>
      <c r="B219" s="4"/>
      <c r="C219" s="4"/>
      <c r="D219" s="4"/>
      <c r="E219" s="5"/>
      <c r="F219" s="5"/>
      <c r="G219" s="5"/>
      <c r="H219" s="5"/>
      <c r="I219" s="5"/>
      <c r="J219" s="5"/>
      <c r="K219" s="5"/>
      <c r="L219" s="27"/>
      <c r="M219" s="5"/>
    </row>
    <row r="220" spans="1:17" x14ac:dyDescent="0.3">
      <c r="A220" s="4"/>
      <c r="B220" s="4"/>
      <c r="C220" s="4"/>
      <c r="D220" s="4"/>
      <c r="E220" s="5"/>
      <c r="F220" s="5"/>
      <c r="G220" s="5"/>
      <c r="H220" s="5"/>
      <c r="I220" s="5"/>
      <c r="J220" s="5"/>
      <c r="K220" s="5"/>
      <c r="L220" s="27"/>
      <c r="M220" s="5"/>
    </row>
  </sheetData>
  <customSheetViews>
    <customSheetView guid="{722B3250-471E-4256-A122-1330806A5616}" showPageBreaks="1" showGridLines="0" view="pageBreakPreview" topLeftCell="A45">
      <selection activeCell="A64" sqref="A64"/>
      <rowBreaks count="12" manualBreakCount="12">
        <brk id="38" min="4" max="11" man="1"/>
        <brk id="69" min="4" max="11" man="1"/>
        <brk id="105" min="4" max="11" man="1"/>
        <brk id="140" min="4" max="11" man="1"/>
        <brk id="177" min="4" max="11" man="1"/>
        <brk id="214" min="4" max="11" man="1"/>
        <brk id="251" min="4" max="11" man="1"/>
        <brk id="286" min="4" max="11" man="1"/>
        <brk id="321" min="4" max="11" man="1"/>
        <brk id="355" min="4" max="11" man="1"/>
        <brk id="388" min="4" max="11" man="1"/>
        <brk id="422" min="4" max="11" man="1"/>
      </rowBreaks>
      <pageMargins left="0.39370078740157483" right="0.39370078740157483" top="0.55118110236220474" bottom="0.39370078740157483" header="0" footer="0"/>
      <pageSetup paperSize="9" scale="93" orientation="landscape" r:id="rId1"/>
      <headerFooter alignWithMargins="0"/>
    </customSheetView>
    <customSheetView guid="{8DCB927E-1FB2-45E1-A382-88D5F1827B16}" showPageBreaks="1" showGridLines="0" printArea="1" view="pageBreakPreview" topLeftCell="A19">
      <selection activeCell="A13" sqref="A13"/>
      <rowBreaks count="12" manualBreakCount="12">
        <brk id="38" max="11" man="1"/>
        <brk id="69" max="11" man="1"/>
        <brk id="105" max="11" man="1"/>
        <brk id="140" max="11" man="1"/>
        <brk id="177" max="11" man="1"/>
        <brk id="214" max="11" man="1"/>
        <brk id="251" max="11" man="1"/>
        <brk id="286" max="11" man="1"/>
        <brk id="321" max="11" man="1"/>
        <brk id="355" max="11" man="1"/>
        <brk id="388" max="11" man="1"/>
        <brk id="422" max="11" man="1"/>
      </rowBreaks>
      <pageMargins left="0.39370078740157483" right="0.39370078740157483" top="0.55118110236220474" bottom="0.39370078740157483" header="0" footer="0"/>
      <pageSetup paperSize="9" scale="93" orientation="landscape" r:id="rId2"/>
      <headerFooter alignWithMargins="0"/>
    </customSheetView>
    <customSheetView guid="{FA2E1843-2BE2-47CF-BE01-D42B5FFA5AE3}" showPageBreaks="1" showGridLines="0" view="pageBreakPreview" topLeftCell="A401">
      <selection activeCell="B425" sqref="B425"/>
      <rowBreaks count="12" manualBreakCount="12">
        <brk id="38" min="4" max="11" man="1"/>
        <brk id="69" min="4" max="11" man="1"/>
        <brk id="105" min="4" max="11" man="1"/>
        <brk id="140" min="4" max="11" man="1"/>
        <brk id="177" min="4" max="11" man="1"/>
        <brk id="214" min="4" max="11" man="1"/>
        <brk id="251" min="4" max="11" man="1"/>
        <brk id="286" min="4" max="11" man="1"/>
        <brk id="321" min="4" max="11" man="1"/>
        <brk id="355" min="4" max="11" man="1"/>
        <brk id="388" min="4" max="11" man="1"/>
        <brk id="422" min="4" max="11" man="1"/>
      </rowBreaks>
      <pageMargins left="0.39370078740157483" right="0.39370078740157483" top="0.55118110236220474" bottom="0.39370078740157483" header="0" footer="0"/>
      <pageSetup paperSize="9" scale="93" orientation="landscape" r:id="rId3"/>
      <headerFooter alignWithMargins="0"/>
    </customSheetView>
  </customSheetViews>
  <mergeCells count="19">
    <mergeCell ref="G5:G6"/>
    <mergeCell ref="D5:D6"/>
    <mergeCell ref="E5:E6"/>
    <mergeCell ref="J4:M4"/>
    <mergeCell ref="A213:M213"/>
    <mergeCell ref="A208:M208"/>
    <mergeCell ref="I5:I6"/>
    <mergeCell ref="A205:M205"/>
    <mergeCell ref="J5:J6"/>
    <mergeCell ref="H5:H6"/>
    <mergeCell ref="F5:F6"/>
    <mergeCell ref="A207:M207"/>
    <mergeCell ref="B5:B6"/>
    <mergeCell ref="C5:C6"/>
    <mergeCell ref="L5:M5"/>
    <mergeCell ref="A209:M209"/>
    <mergeCell ref="A210:M210"/>
    <mergeCell ref="A211:M211"/>
    <mergeCell ref="A212:M212"/>
  </mergeCells>
  <phoneticPr fontId="0" type="noConversion"/>
  <pageMargins left="0.59055118110236227" right="0.59055118110236227" top="0.39370078740157483" bottom="0.39370078740157483" header="0" footer="0.19685039370078741"/>
  <pageSetup paperSize="9" scale="80" orientation="landscape" r:id="rId4"/>
  <headerFooter alignWithMargins="0">
    <oddFooter>&amp;L&amp;"Myriad Pro,Normal"&amp;8Estadísticas sobre la información económica y financiera de los Fondos de titulización de activos&amp;R&amp;"Myriad Pro,Normal"&amp;8Página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zoomScaleNormal="100" zoomScaleSheetLayoutView="80" workbookViewId="0"/>
  </sheetViews>
  <sheetFormatPr baseColWidth="10" defaultColWidth="11.5546875" defaultRowHeight="13.2" x14ac:dyDescent="0.25"/>
  <cols>
    <col min="1" max="1" width="32.88671875" style="152" customWidth="1"/>
    <col min="2" max="2" width="12.109375" style="152" customWidth="1"/>
    <col min="3" max="3" width="13.88671875" style="152" customWidth="1"/>
    <col min="4" max="4" width="14.6640625" style="152" customWidth="1"/>
    <col min="5" max="5" width="11.5546875" style="152"/>
    <col min="6" max="6" width="1.6640625" style="152" customWidth="1"/>
    <col min="7" max="7" width="11.5546875" style="152" bestFit="1" customWidth="1"/>
    <col min="8" max="8" width="12" style="152" customWidth="1"/>
    <col min="9" max="16384" width="11.5546875" style="152"/>
  </cols>
  <sheetData>
    <row r="1" spans="1:9" s="241" customFormat="1" ht="15" customHeight="1" x14ac:dyDescent="0.3">
      <c r="A1" s="56"/>
      <c r="B1" s="56"/>
      <c r="C1" s="56"/>
      <c r="D1" s="56"/>
      <c r="E1" s="56"/>
      <c r="F1" s="56"/>
      <c r="G1" s="56"/>
      <c r="H1" s="56"/>
    </row>
    <row r="2" spans="1:9" s="304" customFormat="1" ht="30.75" customHeight="1" x14ac:dyDescent="0.25">
      <c r="A2" s="482" t="s">
        <v>844</v>
      </c>
      <c r="B2" s="482"/>
      <c r="C2" s="482"/>
      <c r="D2" s="482"/>
      <c r="E2" s="482"/>
      <c r="F2" s="482"/>
      <c r="G2" s="483" t="s">
        <v>380</v>
      </c>
      <c r="H2" s="483"/>
    </row>
    <row r="3" spans="1:9" s="242" customFormat="1" ht="10.8" x14ac:dyDescent="0.25">
      <c r="A3" s="135"/>
      <c r="B3" s="135"/>
      <c r="C3" s="136"/>
      <c r="D3" s="136"/>
      <c r="E3" s="136"/>
      <c r="F3" s="136"/>
      <c r="G3" s="137"/>
      <c r="H3" s="136"/>
    </row>
    <row r="4" spans="1:9" s="242" customFormat="1" ht="10.8" x14ac:dyDescent="0.25">
      <c r="A4" s="67"/>
      <c r="B4" s="138"/>
      <c r="C4" s="138"/>
      <c r="D4" s="138"/>
      <c r="E4" s="138"/>
      <c r="F4" s="138"/>
      <c r="G4" s="453" t="s">
        <v>21</v>
      </c>
      <c r="H4" s="453"/>
    </row>
    <row r="5" spans="1:9" s="140" customFormat="1" ht="12.75" customHeight="1" x14ac:dyDescent="0.25">
      <c r="A5" s="67"/>
      <c r="B5" s="458" t="s">
        <v>39</v>
      </c>
      <c r="C5" s="458" t="s">
        <v>838</v>
      </c>
      <c r="D5" s="458" t="s">
        <v>839</v>
      </c>
      <c r="E5" s="458" t="s">
        <v>840</v>
      </c>
      <c r="F5" s="105"/>
      <c r="G5" s="480" t="s">
        <v>22</v>
      </c>
      <c r="H5" s="480"/>
      <c r="I5" s="139"/>
    </row>
    <row r="6" spans="1:9" s="142" customFormat="1" ht="12.75" customHeight="1" x14ac:dyDescent="0.25">
      <c r="A6" s="9" t="s">
        <v>0</v>
      </c>
      <c r="B6" s="454"/>
      <c r="C6" s="454" t="s">
        <v>113</v>
      </c>
      <c r="D6" s="454"/>
      <c r="E6" s="454"/>
      <c r="F6" s="3"/>
      <c r="G6" s="43" t="s">
        <v>90</v>
      </c>
      <c r="H6" s="43" t="s">
        <v>89</v>
      </c>
      <c r="I6" s="141"/>
    </row>
    <row r="7" spans="1:9" s="10" customFormat="1" ht="13.8" x14ac:dyDescent="0.3">
      <c r="A7" s="357" t="s">
        <v>538</v>
      </c>
      <c r="B7" s="358">
        <v>0</v>
      </c>
      <c r="C7" s="358">
        <v>2.36</v>
      </c>
      <c r="D7" s="358">
        <v>10.8</v>
      </c>
      <c r="E7" s="358">
        <v>2.75</v>
      </c>
      <c r="F7" s="358"/>
      <c r="G7" s="103" t="s">
        <v>782</v>
      </c>
      <c r="H7" s="358">
        <v>17.28</v>
      </c>
      <c r="I7" s="54"/>
    </row>
    <row r="8" spans="1:9" s="10" customFormat="1" ht="13.8" x14ac:dyDescent="0.3">
      <c r="A8" s="341" t="s">
        <v>539</v>
      </c>
      <c r="B8" s="361">
        <v>0</v>
      </c>
      <c r="C8" s="361">
        <v>2.2999999999999998</v>
      </c>
      <c r="D8" s="361">
        <v>12.76</v>
      </c>
      <c r="E8" s="361">
        <v>4</v>
      </c>
      <c r="F8" s="361"/>
      <c r="G8" s="342" t="s">
        <v>771</v>
      </c>
      <c r="H8" s="361">
        <v>20.420000000000002</v>
      </c>
      <c r="I8" s="54"/>
    </row>
    <row r="9" spans="1:9" s="10" customFormat="1" ht="13.8" x14ac:dyDescent="0.3">
      <c r="A9" s="341" t="s">
        <v>540</v>
      </c>
      <c r="B9" s="361">
        <v>0</v>
      </c>
      <c r="C9" s="361">
        <v>0.9</v>
      </c>
      <c r="D9" s="361">
        <v>14.08</v>
      </c>
      <c r="E9" s="361">
        <v>4.76</v>
      </c>
      <c r="F9" s="361"/>
      <c r="G9" s="342" t="s">
        <v>771</v>
      </c>
      <c r="H9" s="361">
        <v>28.23</v>
      </c>
      <c r="I9" s="54"/>
    </row>
    <row r="10" spans="1:9" s="10" customFormat="1" ht="13.8" x14ac:dyDescent="0.3">
      <c r="A10" s="341" t="s">
        <v>541</v>
      </c>
      <c r="B10" s="361">
        <v>0</v>
      </c>
      <c r="C10" s="361">
        <v>1.9</v>
      </c>
      <c r="D10" s="361">
        <v>13.12</v>
      </c>
      <c r="E10" s="361">
        <v>4.26</v>
      </c>
      <c r="F10" s="361"/>
      <c r="G10" s="342" t="s">
        <v>771</v>
      </c>
      <c r="H10" s="361">
        <v>30.85</v>
      </c>
      <c r="I10" s="54"/>
    </row>
    <row r="11" spans="1:9" s="10" customFormat="1" ht="13.8" x14ac:dyDescent="0.3">
      <c r="A11" s="341" t="s">
        <v>542</v>
      </c>
      <c r="B11" s="361">
        <v>0</v>
      </c>
      <c r="C11" s="361">
        <v>7.5</v>
      </c>
      <c r="D11" s="361">
        <v>12.51</v>
      </c>
      <c r="E11" s="361">
        <v>3.75</v>
      </c>
      <c r="F11" s="361"/>
      <c r="G11" s="342" t="s">
        <v>778</v>
      </c>
      <c r="H11" s="361">
        <v>20.51</v>
      </c>
      <c r="I11" s="54"/>
    </row>
    <row r="12" spans="1:9" s="10" customFormat="1" ht="13.8" x14ac:dyDescent="0.3">
      <c r="A12" s="341" t="s">
        <v>649</v>
      </c>
      <c r="B12" s="361">
        <v>0</v>
      </c>
      <c r="C12" s="361">
        <v>1.92</v>
      </c>
      <c r="D12" s="361">
        <v>13.11</v>
      </c>
      <c r="E12" s="361">
        <v>4.13</v>
      </c>
      <c r="F12" s="361"/>
      <c r="G12" s="342" t="s">
        <v>781</v>
      </c>
      <c r="H12" s="361">
        <v>20</v>
      </c>
      <c r="I12" s="54"/>
    </row>
    <row r="13" spans="1:9" s="10" customFormat="1" ht="13.8" x14ac:dyDescent="0.3">
      <c r="A13" s="341" t="s">
        <v>650</v>
      </c>
      <c r="B13" s="361">
        <v>0</v>
      </c>
      <c r="C13" s="361">
        <v>7.4</v>
      </c>
      <c r="D13" s="361">
        <v>12.63</v>
      </c>
      <c r="E13" s="361">
        <v>3.88</v>
      </c>
      <c r="F13" s="361"/>
      <c r="G13" s="342" t="s">
        <v>775</v>
      </c>
      <c r="H13" s="361">
        <v>21.67</v>
      </c>
      <c r="I13" s="54"/>
    </row>
    <row r="14" spans="1:9" s="10" customFormat="1" ht="22.2" x14ac:dyDescent="0.3">
      <c r="A14" s="341" t="s">
        <v>599</v>
      </c>
      <c r="B14" s="361">
        <v>0</v>
      </c>
      <c r="C14" s="361">
        <v>4.58</v>
      </c>
      <c r="D14" s="361">
        <v>11.5</v>
      </c>
      <c r="E14" s="361">
        <v>5.14</v>
      </c>
      <c r="F14" s="361"/>
      <c r="G14" s="342" t="s">
        <v>775</v>
      </c>
      <c r="H14" s="361">
        <v>100</v>
      </c>
      <c r="I14" s="54"/>
    </row>
    <row r="15" spans="1:9" s="10" customFormat="1" ht="13.8" x14ac:dyDescent="0.3">
      <c r="A15" s="341" t="s">
        <v>585</v>
      </c>
      <c r="B15" s="361">
        <v>0</v>
      </c>
      <c r="C15" s="361">
        <v>4.17</v>
      </c>
      <c r="D15" s="361">
        <v>10.83</v>
      </c>
      <c r="E15" s="361">
        <v>4.51</v>
      </c>
      <c r="F15" s="361"/>
      <c r="G15" s="342" t="s">
        <v>771</v>
      </c>
      <c r="H15" s="361">
        <v>42.31</v>
      </c>
      <c r="I15" s="54"/>
    </row>
    <row r="16" spans="1:9" s="10" customFormat="1" ht="13.8" x14ac:dyDescent="0.3">
      <c r="A16" s="341" t="s">
        <v>586</v>
      </c>
      <c r="B16" s="361">
        <v>0</v>
      </c>
      <c r="C16" s="361">
        <v>2.5</v>
      </c>
      <c r="D16" s="361">
        <v>12.5</v>
      </c>
      <c r="E16" s="361">
        <v>3.51</v>
      </c>
      <c r="F16" s="361"/>
      <c r="G16" s="342" t="s">
        <v>774</v>
      </c>
      <c r="H16" s="361">
        <v>48</v>
      </c>
      <c r="I16" s="54"/>
    </row>
    <row r="17" spans="1:9" s="10" customFormat="1" ht="13.8" x14ac:dyDescent="0.3">
      <c r="A17" s="341" t="s">
        <v>587</v>
      </c>
      <c r="B17" s="361">
        <v>0</v>
      </c>
      <c r="C17" s="361">
        <v>3.25</v>
      </c>
      <c r="D17" s="361">
        <v>11.75</v>
      </c>
      <c r="E17" s="361">
        <v>4.01</v>
      </c>
      <c r="F17" s="361"/>
      <c r="G17" s="342" t="s">
        <v>774</v>
      </c>
      <c r="H17" s="361">
        <v>58</v>
      </c>
      <c r="I17" s="54"/>
    </row>
    <row r="18" spans="1:9" s="10" customFormat="1" ht="13.8" x14ac:dyDescent="0.3">
      <c r="A18" s="348" t="s">
        <v>663</v>
      </c>
      <c r="B18" s="355">
        <v>0</v>
      </c>
      <c r="C18" s="355">
        <v>8.3000000000000007</v>
      </c>
      <c r="D18" s="355">
        <v>11.84</v>
      </c>
      <c r="E18" s="355">
        <v>4.18</v>
      </c>
      <c r="F18" s="355"/>
      <c r="G18" s="104" t="s">
        <v>773</v>
      </c>
      <c r="H18" s="355">
        <v>28.57</v>
      </c>
      <c r="I18" s="54"/>
    </row>
    <row r="19" spans="1:9" s="10" customFormat="1" ht="13.5" customHeight="1" x14ac:dyDescent="0.3">
      <c r="A19" s="359" t="s">
        <v>890</v>
      </c>
      <c r="B19" s="356">
        <v>0</v>
      </c>
      <c r="C19" s="356">
        <v>4.5999999999999996</v>
      </c>
      <c r="D19" s="356">
        <v>11.87</v>
      </c>
      <c r="E19" s="356">
        <v>3.75</v>
      </c>
      <c r="F19" s="356"/>
      <c r="G19" s="356"/>
      <c r="H19" s="356">
        <v>28.25</v>
      </c>
      <c r="I19" s="54"/>
    </row>
    <row r="20" spans="1:9" s="241" customFormat="1" x14ac:dyDescent="0.25">
      <c r="A20" s="346" t="s">
        <v>770</v>
      </c>
      <c r="B20" s="352">
        <v>0</v>
      </c>
      <c r="C20" s="352">
        <v>5.38</v>
      </c>
      <c r="D20" s="352">
        <v>10.72</v>
      </c>
      <c r="E20" s="352">
        <v>3.61</v>
      </c>
      <c r="F20" s="352"/>
      <c r="G20" s="240"/>
      <c r="H20" s="352">
        <v>26.75</v>
      </c>
    </row>
    <row r="21" spans="1:9" s="243" customFormat="1" x14ac:dyDescent="0.25">
      <c r="A21" s="351" t="s">
        <v>81</v>
      </c>
      <c r="B21" s="356" t="s">
        <v>447</v>
      </c>
      <c r="C21" s="356">
        <v>-14.5</v>
      </c>
      <c r="D21" s="356">
        <v>10.73</v>
      </c>
      <c r="E21" s="356">
        <v>3.88</v>
      </c>
      <c r="F21" s="356"/>
      <c r="G21" s="356"/>
      <c r="H21" s="356">
        <v>5.61</v>
      </c>
    </row>
    <row r="22" spans="1:9" s="241" customFormat="1" x14ac:dyDescent="0.25">
      <c r="A22" s="12"/>
      <c r="B22" s="13"/>
      <c r="C22" s="13"/>
      <c r="D22" s="13"/>
      <c r="E22" s="13"/>
      <c r="F22" s="13"/>
      <c r="G22" s="40"/>
      <c r="H22" s="13"/>
    </row>
    <row r="23" spans="1:9" s="241" customFormat="1" x14ac:dyDescent="0.25">
      <c r="A23" s="46" t="s">
        <v>91</v>
      </c>
      <c r="B23" s="45"/>
      <c r="C23" s="95"/>
      <c r="D23" s="95"/>
      <c r="E23" s="95"/>
      <c r="F23" s="95"/>
      <c r="G23" s="96"/>
      <c r="H23" s="95"/>
    </row>
    <row r="24" spans="1:9" s="241" customFormat="1" x14ac:dyDescent="0.25">
      <c r="A24" s="481" t="s">
        <v>110</v>
      </c>
      <c r="B24" s="481"/>
      <c r="C24" s="481"/>
      <c r="D24" s="481"/>
      <c r="E24" s="481"/>
      <c r="F24" s="481"/>
      <c r="G24" s="481"/>
      <c r="H24" s="481"/>
    </row>
    <row r="25" spans="1:9" s="241" customFormat="1" x14ac:dyDescent="0.25">
      <c r="A25" s="460" t="s">
        <v>841</v>
      </c>
      <c r="B25" s="481"/>
      <c r="C25" s="481"/>
      <c r="D25" s="481"/>
      <c r="E25" s="481"/>
      <c r="F25" s="481"/>
      <c r="G25" s="481"/>
      <c r="H25" s="481"/>
    </row>
    <row r="26" spans="1:9" s="241" customFormat="1" x14ac:dyDescent="0.25">
      <c r="A26" s="460" t="s">
        <v>842</v>
      </c>
      <c r="B26" s="481"/>
      <c r="C26" s="481"/>
      <c r="D26" s="481"/>
      <c r="E26" s="481"/>
      <c r="F26" s="481"/>
      <c r="G26" s="481"/>
      <c r="H26" s="481"/>
    </row>
    <row r="27" spans="1:9" s="241" customFormat="1" x14ac:dyDescent="0.25">
      <c r="A27" s="460" t="s">
        <v>843</v>
      </c>
      <c r="B27" s="481"/>
      <c r="C27" s="481"/>
      <c r="D27" s="481"/>
      <c r="E27" s="481"/>
      <c r="F27" s="481"/>
      <c r="G27" s="481"/>
      <c r="H27" s="481"/>
    </row>
  </sheetData>
  <mergeCells count="12">
    <mergeCell ref="A2:F2"/>
    <mergeCell ref="G2:H2"/>
    <mergeCell ref="G5:H5"/>
    <mergeCell ref="A24:H24"/>
    <mergeCell ref="A25:H25"/>
    <mergeCell ref="A27:H27"/>
    <mergeCell ref="G4:H4"/>
    <mergeCell ref="B5:B6"/>
    <mergeCell ref="C5:C6"/>
    <mergeCell ref="D5:D6"/>
    <mergeCell ref="E5:E6"/>
    <mergeCell ref="A26:H26"/>
  </mergeCells>
  <pageMargins left="0.59055118110236227" right="0.59055118110236227" top="0.39370078740157483" bottom="0.39370078740157483" header="0" footer="0.19685039370078741"/>
  <pageSetup paperSize="9" scale="80" orientation="landscape" r:id="rId1"/>
  <headerFooter alignWithMargins="0">
    <oddFooter>&amp;L&amp;"Myriad Pro,Normal"&amp;8Estadísticas sobre la información económica y financiera de los Fondos de titulización de activos&amp;R&amp;"Myriad Pro,Normal"&amp;8Página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zoomScaleNormal="100" zoomScaleSheetLayoutView="80" workbookViewId="0"/>
  </sheetViews>
  <sheetFormatPr baseColWidth="10" defaultRowHeight="13.2" x14ac:dyDescent="0.25"/>
  <cols>
    <col min="1" max="1" width="30.6640625" customWidth="1"/>
    <col min="3" max="3" width="13.109375" customWidth="1"/>
    <col min="6" max="6" width="13.44140625" customWidth="1"/>
    <col min="8" max="8" width="14.44140625" customWidth="1"/>
    <col min="10" max="10" width="12.6640625" customWidth="1"/>
    <col min="11" max="12" width="11.33203125" customWidth="1"/>
  </cols>
  <sheetData>
    <row r="1" spans="1:17" s="50" customFormat="1" ht="15" customHeight="1" x14ac:dyDescent="0.3">
      <c r="A1" s="56"/>
      <c r="B1" s="56"/>
      <c r="C1" s="56"/>
      <c r="D1" s="56"/>
      <c r="E1" s="56"/>
      <c r="F1" s="56"/>
      <c r="G1" s="56"/>
      <c r="H1" s="56"/>
      <c r="I1" s="56"/>
      <c r="J1" s="56"/>
      <c r="K1" s="56"/>
      <c r="L1" s="56"/>
      <c r="M1" s="51"/>
      <c r="N1" s="51"/>
      <c r="O1" s="51"/>
      <c r="P1" s="51"/>
    </row>
    <row r="2" spans="1:17" s="301" customFormat="1" ht="20.25" customHeight="1" x14ac:dyDescent="0.25">
      <c r="A2" s="291" t="s">
        <v>366</v>
      </c>
      <c r="B2" s="292"/>
      <c r="C2" s="293"/>
      <c r="D2" s="293"/>
      <c r="E2" s="293"/>
      <c r="F2" s="293"/>
      <c r="G2" s="293"/>
      <c r="H2" s="293"/>
      <c r="I2" s="293"/>
      <c r="J2" s="293"/>
      <c r="K2" s="297"/>
      <c r="L2" s="23" t="s">
        <v>372</v>
      </c>
      <c r="M2" s="300"/>
      <c r="N2" s="300"/>
      <c r="O2" s="300"/>
      <c r="P2" s="300"/>
    </row>
    <row r="3" spans="1:17" s="140" customFormat="1" ht="13.5" customHeight="1" x14ac:dyDescent="0.25">
      <c r="A3" s="67"/>
      <c r="B3" s="143"/>
      <c r="C3" s="143"/>
      <c r="D3" s="133"/>
      <c r="E3" s="133"/>
      <c r="F3" s="133"/>
      <c r="G3" s="143"/>
      <c r="H3" s="143"/>
      <c r="I3" s="143"/>
      <c r="J3" s="453" t="s">
        <v>21</v>
      </c>
      <c r="K3" s="453"/>
      <c r="L3" s="453"/>
      <c r="M3" s="139"/>
      <c r="N3" s="139"/>
      <c r="O3" s="139"/>
      <c r="P3" s="139"/>
    </row>
    <row r="4" spans="1:17" s="140" customFormat="1" ht="13.5" customHeight="1" x14ac:dyDescent="0.25">
      <c r="A4" s="67"/>
      <c r="B4" s="458" t="s">
        <v>39</v>
      </c>
      <c r="C4" s="458" t="s">
        <v>112</v>
      </c>
      <c r="D4" s="458" t="s">
        <v>42</v>
      </c>
      <c r="E4" s="458" t="s">
        <v>45</v>
      </c>
      <c r="F4" s="458" t="s">
        <v>164</v>
      </c>
      <c r="G4" s="458" t="s">
        <v>168</v>
      </c>
      <c r="H4" s="458" t="s">
        <v>169</v>
      </c>
      <c r="I4" s="458" t="s">
        <v>362</v>
      </c>
      <c r="J4" s="479" t="s">
        <v>364</v>
      </c>
      <c r="K4" s="480" t="s">
        <v>22</v>
      </c>
      <c r="L4" s="480"/>
      <c r="M4" s="139"/>
      <c r="N4" s="139"/>
      <c r="O4" s="139"/>
      <c r="P4" s="139"/>
    </row>
    <row r="5" spans="1:17" s="142" customFormat="1" ht="30.75" customHeight="1" x14ac:dyDescent="0.25">
      <c r="A5" s="9" t="s">
        <v>0</v>
      </c>
      <c r="B5" s="454"/>
      <c r="C5" s="454"/>
      <c r="D5" s="454"/>
      <c r="E5" s="454" t="s">
        <v>45</v>
      </c>
      <c r="F5" s="454" t="s">
        <v>46</v>
      </c>
      <c r="G5" s="454" t="s">
        <v>113</v>
      </c>
      <c r="H5" s="454"/>
      <c r="I5" s="454"/>
      <c r="J5" s="454"/>
      <c r="K5" s="43" t="s">
        <v>90</v>
      </c>
      <c r="L5" s="43" t="s">
        <v>89</v>
      </c>
      <c r="M5" s="141"/>
      <c r="N5" s="141"/>
      <c r="O5" s="141"/>
      <c r="P5" s="141"/>
    </row>
    <row r="6" spans="1:17" s="55" customFormat="1" ht="13.8" x14ac:dyDescent="0.3">
      <c r="A6" s="12"/>
      <c r="B6" s="13"/>
      <c r="C6" s="13"/>
      <c r="D6" s="13"/>
      <c r="E6" s="13"/>
      <c r="F6" s="13"/>
      <c r="G6" s="13"/>
      <c r="H6" s="13"/>
      <c r="I6" s="13"/>
      <c r="J6" s="13"/>
      <c r="K6" s="40"/>
      <c r="L6" s="13"/>
      <c r="M6" s="37"/>
      <c r="N6" s="37"/>
      <c r="O6" s="37"/>
      <c r="P6" s="37"/>
    </row>
    <row r="7" spans="1:17" s="4" customFormat="1" ht="10.8" x14ac:dyDescent="0.25">
      <c r="A7" s="44" t="s">
        <v>91</v>
      </c>
      <c r="B7" s="39"/>
      <c r="C7" s="5"/>
      <c r="D7" s="5"/>
      <c r="E7" s="5"/>
      <c r="F7" s="5"/>
      <c r="G7" s="5"/>
      <c r="H7" s="5"/>
      <c r="I7" s="5"/>
      <c r="K7" s="27"/>
      <c r="L7" s="5"/>
      <c r="M7" s="5"/>
      <c r="O7" s="5"/>
      <c r="P7" s="5"/>
      <c r="Q7" s="5"/>
    </row>
    <row r="8" spans="1:17" s="4" customFormat="1" ht="10.8" x14ac:dyDescent="0.25">
      <c r="A8" s="478" t="s">
        <v>110</v>
      </c>
      <c r="B8" s="478"/>
      <c r="C8" s="478"/>
      <c r="D8" s="478"/>
      <c r="E8" s="478"/>
      <c r="F8" s="478"/>
      <c r="G8" s="478"/>
      <c r="H8" s="478"/>
      <c r="I8" s="478"/>
      <c r="J8" s="478"/>
      <c r="K8" s="478"/>
      <c r="L8" s="478"/>
      <c r="M8" s="5"/>
      <c r="O8" s="5"/>
      <c r="P8" s="5"/>
      <c r="Q8" s="5"/>
    </row>
    <row r="9" spans="1:17" s="4" customFormat="1" ht="10.8" x14ac:dyDescent="0.25">
      <c r="A9" s="39" t="s">
        <v>111</v>
      </c>
      <c r="B9" s="39"/>
      <c r="C9" s="5"/>
      <c r="D9" s="5"/>
      <c r="E9" s="5"/>
      <c r="F9" s="5"/>
      <c r="G9" s="5"/>
      <c r="H9" s="5"/>
      <c r="I9" s="5"/>
      <c r="K9" s="27"/>
      <c r="L9" s="5"/>
      <c r="M9" s="5"/>
      <c r="O9" s="5"/>
      <c r="P9" s="5"/>
      <c r="Q9" s="5"/>
    </row>
    <row r="10" spans="1:17" s="4" customFormat="1" ht="10.8" x14ac:dyDescent="0.25">
      <c r="A10" s="478" t="s">
        <v>43</v>
      </c>
      <c r="B10" s="478"/>
      <c r="C10" s="478"/>
      <c r="D10" s="478"/>
      <c r="E10" s="478"/>
      <c r="F10" s="478"/>
      <c r="G10" s="478"/>
      <c r="H10" s="478"/>
      <c r="I10" s="478"/>
      <c r="J10" s="478"/>
      <c r="K10" s="478"/>
      <c r="L10" s="478"/>
      <c r="M10" s="5"/>
      <c r="O10" s="5"/>
      <c r="P10" s="5"/>
      <c r="Q10" s="5"/>
    </row>
    <row r="11" spans="1:17" s="4" customFormat="1" ht="10.8" x14ac:dyDescent="0.25">
      <c r="A11" s="478" t="s">
        <v>163</v>
      </c>
      <c r="B11" s="478"/>
      <c r="C11" s="478"/>
      <c r="D11" s="478"/>
      <c r="E11" s="478"/>
      <c r="F11" s="478"/>
      <c r="G11" s="478"/>
      <c r="H11" s="478"/>
      <c r="I11" s="478"/>
      <c r="J11" s="478"/>
      <c r="K11" s="478"/>
      <c r="L11" s="478"/>
      <c r="M11" s="5"/>
      <c r="O11" s="5"/>
      <c r="P11" s="5"/>
      <c r="Q11" s="5"/>
    </row>
    <row r="12" spans="1:17" s="4" customFormat="1" ht="10.8" x14ac:dyDescent="0.25">
      <c r="A12" s="478" t="s">
        <v>165</v>
      </c>
      <c r="B12" s="478"/>
      <c r="C12" s="478"/>
      <c r="D12" s="478"/>
      <c r="E12" s="478"/>
      <c r="F12" s="478"/>
      <c r="G12" s="478"/>
      <c r="H12" s="478"/>
      <c r="I12" s="478"/>
      <c r="J12" s="478"/>
      <c r="K12" s="478"/>
      <c r="L12" s="478"/>
      <c r="M12" s="5"/>
      <c r="O12" s="5"/>
      <c r="P12" s="5"/>
      <c r="Q12" s="5"/>
    </row>
    <row r="13" spans="1:17" s="4" customFormat="1" ht="10.8" x14ac:dyDescent="0.25">
      <c r="A13" s="478" t="s">
        <v>170</v>
      </c>
      <c r="B13" s="478"/>
      <c r="C13" s="478"/>
      <c r="D13" s="478"/>
      <c r="E13" s="478"/>
      <c r="F13" s="478"/>
      <c r="G13" s="478"/>
      <c r="H13" s="478"/>
      <c r="I13" s="478"/>
      <c r="J13" s="478"/>
      <c r="K13" s="478"/>
      <c r="L13" s="478"/>
      <c r="M13" s="5"/>
      <c r="O13" s="5"/>
      <c r="P13" s="5"/>
      <c r="Q13" s="5"/>
    </row>
    <row r="14" spans="1:17" s="4" customFormat="1" ht="10.8" x14ac:dyDescent="0.25">
      <c r="A14" s="478" t="s">
        <v>171</v>
      </c>
      <c r="B14" s="478"/>
      <c r="C14" s="478"/>
      <c r="D14" s="478"/>
      <c r="E14" s="478"/>
      <c r="F14" s="478"/>
      <c r="G14" s="478"/>
      <c r="H14" s="478"/>
      <c r="I14" s="478"/>
      <c r="J14" s="478"/>
      <c r="K14" s="478"/>
      <c r="L14" s="478"/>
      <c r="M14" s="5"/>
      <c r="O14" s="5"/>
      <c r="P14" s="5"/>
      <c r="Q14" s="5"/>
    </row>
    <row r="15" spans="1:17" s="4" customFormat="1" ht="10.8" x14ac:dyDescent="0.25">
      <c r="A15" s="474" t="s">
        <v>363</v>
      </c>
      <c r="B15" s="478"/>
      <c r="C15" s="478"/>
      <c r="D15" s="478"/>
      <c r="E15" s="478"/>
      <c r="F15" s="478"/>
      <c r="G15" s="478"/>
      <c r="H15" s="478"/>
      <c r="I15" s="478"/>
      <c r="J15" s="478"/>
      <c r="K15" s="478"/>
      <c r="L15" s="478"/>
      <c r="M15" s="5"/>
      <c r="O15" s="5"/>
      <c r="P15" s="5"/>
      <c r="Q15" s="5"/>
    </row>
    <row r="16" spans="1:17" s="4" customFormat="1" ht="10.8" x14ac:dyDescent="0.25">
      <c r="A16" s="474" t="s">
        <v>365</v>
      </c>
      <c r="B16" s="478"/>
      <c r="C16" s="478"/>
      <c r="D16" s="478"/>
      <c r="E16" s="478"/>
      <c r="F16" s="478"/>
      <c r="G16" s="478"/>
      <c r="H16" s="478"/>
      <c r="I16" s="478"/>
      <c r="J16" s="478"/>
      <c r="K16" s="478"/>
      <c r="L16" s="478"/>
      <c r="M16" s="5"/>
      <c r="O16" s="5"/>
      <c r="P16" s="5"/>
      <c r="Q16" s="5"/>
    </row>
    <row r="42" spans="1:1" x14ac:dyDescent="0.25">
      <c r="A42" s="152"/>
    </row>
  </sheetData>
  <mergeCells count="19">
    <mergeCell ref="A14:L14"/>
    <mergeCell ref="A15:L15"/>
    <mergeCell ref="A16:L16"/>
    <mergeCell ref="K4:L4"/>
    <mergeCell ref="A8:L8"/>
    <mergeCell ref="A10:L10"/>
    <mergeCell ref="A11:L11"/>
    <mergeCell ref="A12:L12"/>
    <mergeCell ref="A13:L13"/>
    <mergeCell ref="J3:L3"/>
    <mergeCell ref="B4:B5"/>
    <mergeCell ref="C4:C5"/>
    <mergeCell ref="D4:D5"/>
    <mergeCell ref="E4:E5"/>
    <mergeCell ref="F4:F5"/>
    <mergeCell ref="G4:G5"/>
    <mergeCell ref="H4:H5"/>
    <mergeCell ref="I4:I5"/>
    <mergeCell ref="J4:J5"/>
  </mergeCells>
  <pageMargins left="0.59055118110236227" right="0.59055118110236227" top="0.39370078740157483" bottom="0.39370078740157483" header="0" footer="0.19685039370078741"/>
  <pageSetup paperSize="9" scale="80" orientation="landscape" r:id="rId1"/>
  <headerFooter alignWithMargins="0">
    <oddFooter>&amp;L&amp;"Myriad Pro,Normal"&amp;8Estadísticas sobre la información económica y financiera de los Fondos de titulización de activos&amp;R&amp;"Myriad Pro,Normal"&amp;8Página &amp;P</oddFooter>
  </headerFooter>
  <colBreaks count="1" manualBreakCount="1">
    <brk id="12"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zoomScaleNormal="100" zoomScaleSheetLayoutView="80" workbookViewId="0"/>
  </sheetViews>
  <sheetFormatPr baseColWidth="10" defaultColWidth="11.5546875" defaultRowHeight="13.2" x14ac:dyDescent="0.25"/>
  <cols>
    <col min="1" max="1" width="30.6640625" style="152" customWidth="1"/>
    <col min="2" max="5" width="10.44140625" style="152" customWidth="1"/>
    <col min="6" max="6" width="12.5546875" style="152" customWidth="1"/>
    <col min="7" max="7" width="11.5546875" style="152"/>
    <col min="8" max="10" width="10.6640625" style="152" customWidth="1"/>
    <col min="11" max="11" width="1.33203125" style="152" customWidth="1"/>
    <col min="12" max="12" width="24.5546875" style="152" customWidth="1"/>
    <col min="13" max="13" width="11" style="152" customWidth="1"/>
    <col min="14" max="14" width="14.44140625" style="152" customWidth="1"/>
    <col min="15" max="15" width="13" style="152" bestFit="1" customWidth="1"/>
    <col min="16" max="16384" width="11.5546875" style="152"/>
  </cols>
  <sheetData>
    <row r="1" spans="1:18" s="50" customFormat="1" ht="15" customHeight="1" x14ac:dyDescent="0.3">
      <c r="A1" s="56"/>
      <c r="B1" s="56"/>
      <c r="C1" s="56"/>
      <c r="D1" s="56"/>
      <c r="E1" s="56"/>
      <c r="F1" s="56"/>
      <c r="G1" s="56"/>
      <c r="H1" s="56"/>
      <c r="I1" s="56"/>
      <c r="J1" s="56"/>
      <c r="K1" s="56"/>
      <c r="L1" s="56"/>
      <c r="M1" s="56"/>
      <c r="N1" s="51"/>
      <c r="O1" s="51"/>
      <c r="P1" s="51"/>
      <c r="Q1" s="51"/>
    </row>
    <row r="2" spans="1:18" s="301" customFormat="1" ht="20.25" customHeight="1" x14ac:dyDescent="0.25">
      <c r="A2" s="291" t="s">
        <v>426</v>
      </c>
      <c r="B2" s="292"/>
      <c r="C2" s="293"/>
      <c r="D2" s="293"/>
      <c r="E2" s="293"/>
      <c r="F2" s="293"/>
      <c r="G2" s="293"/>
      <c r="H2" s="293"/>
      <c r="I2" s="293"/>
      <c r="J2" s="293"/>
      <c r="K2" s="293"/>
      <c r="L2" s="297"/>
      <c r="M2" s="23" t="s">
        <v>381</v>
      </c>
      <c r="N2" s="303"/>
      <c r="O2" s="300"/>
      <c r="P2" s="300"/>
      <c r="Q2" s="300"/>
    </row>
    <row r="3" spans="1:18" s="10" customFormat="1" ht="13.5" customHeight="1" x14ac:dyDescent="0.3">
      <c r="A3" s="50"/>
      <c r="B3" s="51"/>
      <c r="C3" s="51"/>
      <c r="D3" s="51"/>
      <c r="E3" s="51"/>
      <c r="F3" s="51"/>
      <c r="G3" s="51"/>
      <c r="H3" s="51"/>
      <c r="I3" s="51"/>
      <c r="J3" s="51"/>
      <c r="K3" s="51"/>
      <c r="L3" s="52"/>
      <c r="M3" s="51"/>
      <c r="N3" s="51"/>
      <c r="O3" s="51"/>
      <c r="P3" s="51"/>
      <c r="Q3" s="51"/>
      <c r="R3" s="50"/>
    </row>
    <row r="4" spans="1:18" s="140" customFormat="1" ht="12.75" customHeight="1" x14ac:dyDescent="0.25">
      <c r="A4" s="67"/>
      <c r="B4" s="143"/>
      <c r="C4" s="143"/>
      <c r="D4" s="133"/>
      <c r="E4" s="133"/>
      <c r="F4" s="133"/>
      <c r="G4" s="143"/>
      <c r="H4" s="143"/>
      <c r="I4" s="143"/>
      <c r="J4" s="453" t="s">
        <v>21</v>
      </c>
      <c r="K4" s="453"/>
      <c r="L4" s="453"/>
      <c r="M4" s="453"/>
      <c r="N4" s="139"/>
      <c r="O4" s="139"/>
      <c r="P4" s="139"/>
      <c r="Q4" s="139"/>
    </row>
    <row r="5" spans="1:18" s="140" customFormat="1" ht="13.5" customHeight="1" x14ac:dyDescent="0.25">
      <c r="A5" s="67"/>
      <c r="B5" s="458" t="s">
        <v>39</v>
      </c>
      <c r="C5" s="458" t="s">
        <v>112</v>
      </c>
      <c r="D5" s="458" t="s">
        <v>42</v>
      </c>
      <c r="E5" s="458" t="s">
        <v>45</v>
      </c>
      <c r="F5" s="458" t="s">
        <v>164</v>
      </c>
      <c r="G5" s="458" t="s">
        <v>168</v>
      </c>
      <c r="H5" s="458" t="s">
        <v>169</v>
      </c>
      <c r="I5" s="458" t="s">
        <v>362</v>
      </c>
      <c r="J5" s="479" t="s">
        <v>364</v>
      </c>
      <c r="K5" s="107"/>
      <c r="L5" s="480" t="s">
        <v>367</v>
      </c>
      <c r="M5" s="480"/>
      <c r="N5" s="139"/>
      <c r="O5" s="139"/>
      <c r="P5" s="139"/>
      <c r="Q5" s="139"/>
    </row>
    <row r="6" spans="1:18" s="142" customFormat="1" ht="27" customHeight="1" x14ac:dyDescent="0.25">
      <c r="A6" s="9" t="s">
        <v>0</v>
      </c>
      <c r="B6" s="454"/>
      <c r="C6" s="454"/>
      <c r="D6" s="454"/>
      <c r="E6" s="454" t="s">
        <v>45</v>
      </c>
      <c r="F6" s="454" t="s">
        <v>46</v>
      </c>
      <c r="G6" s="454" t="s">
        <v>113</v>
      </c>
      <c r="H6" s="454"/>
      <c r="I6" s="454"/>
      <c r="J6" s="454"/>
      <c r="K6" s="3"/>
      <c r="L6" s="43" t="s">
        <v>445</v>
      </c>
      <c r="M6" s="43" t="s">
        <v>89</v>
      </c>
      <c r="N6" s="141"/>
      <c r="O6" s="141"/>
      <c r="P6" s="141"/>
      <c r="Q6" s="141"/>
    </row>
    <row r="7" spans="1:18" s="10" customFormat="1" ht="32.4" x14ac:dyDescent="0.3">
      <c r="A7" s="244" t="s">
        <v>543</v>
      </c>
      <c r="B7" s="358">
        <v>15.32</v>
      </c>
      <c r="C7" s="358">
        <v>26.59</v>
      </c>
      <c r="D7" s="358">
        <v>14.27</v>
      </c>
      <c r="E7" s="358">
        <v>0</v>
      </c>
      <c r="F7" s="358">
        <v>0</v>
      </c>
      <c r="G7" s="358">
        <v>7.52</v>
      </c>
      <c r="H7" s="358">
        <v>12.77</v>
      </c>
      <c r="I7" s="358">
        <v>3.75</v>
      </c>
      <c r="J7" s="358">
        <v>21.61</v>
      </c>
      <c r="K7" s="358"/>
      <c r="L7" s="103" t="s">
        <v>784</v>
      </c>
      <c r="M7" s="358">
        <v>8.4</v>
      </c>
      <c r="N7" s="54"/>
      <c r="O7" s="54"/>
      <c r="P7" s="54"/>
      <c r="Q7" s="54"/>
    </row>
    <row r="8" spans="1:18" s="10" customFormat="1" ht="13.8" x14ac:dyDescent="0.3">
      <c r="A8" s="343" t="s">
        <v>478</v>
      </c>
      <c r="B8" s="361">
        <v>8.9499999999999993</v>
      </c>
      <c r="C8" s="361">
        <v>24.57</v>
      </c>
      <c r="D8" s="361">
        <v>9.23</v>
      </c>
      <c r="E8" s="361">
        <v>4.99</v>
      </c>
      <c r="F8" s="361">
        <v>0</v>
      </c>
      <c r="G8" s="361">
        <v>6.74</v>
      </c>
      <c r="H8" s="361">
        <v>13.47</v>
      </c>
      <c r="I8" s="361">
        <v>0.96</v>
      </c>
      <c r="J8" s="361">
        <v>15.03</v>
      </c>
      <c r="K8" s="361"/>
      <c r="L8" s="342" t="s">
        <v>785</v>
      </c>
      <c r="M8" s="361">
        <v>35.76</v>
      </c>
      <c r="N8" s="54"/>
      <c r="O8" s="54"/>
      <c r="P8" s="54"/>
      <c r="Q8" s="54"/>
    </row>
    <row r="9" spans="1:18" s="10" customFormat="1" ht="13.8" x14ac:dyDescent="0.3">
      <c r="A9" s="343" t="s">
        <v>479</v>
      </c>
      <c r="B9" s="361">
        <v>7.74</v>
      </c>
      <c r="C9" s="361">
        <v>28.69</v>
      </c>
      <c r="D9" s="361">
        <v>9.02</v>
      </c>
      <c r="E9" s="361">
        <v>0.7</v>
      </c>
      <c r="F9" s="361">
        <v>0</v>
      </c>
      <c r="G9" s="361">
        <v>8.08</v>
      </c>
      <c r="H9" s="361">
        <v>11.83</v>
      </c>
      <c r="I9" s="361">
        <v>0.91</v>
      </c>
      <c r="J9" s="361">
        <v>8.31</v>
      </c>
      <c r="K9" s="361"/>
      <c r="L9" s="342" t="s">
        <v>785</v>
      </c>
      <c r="M9" s="361">
        <v>25.92</v>
      </c>
      <c r="N9" s="54"/>
      <c r="O9" s="54"/>
      <c r="P9" s="54"/>
      <c r="Q9" s="54"/>
    </row>
    <row r="10" spans="1:18" s="10" customFormat="1" ht="13.8" x14ac:dyDescent="0.3">
      <c r="A10" s="343" t="s">
        <v>487</v>
      </c>
      <c r="B10" s="361">
        <v>38.380000000000003</v>
      </c>
      <c r="C10" s="361">
        <v>32.369999999999997</v>
      </c>
      <c r="D10" s="361">
        <v>40.82</v>
      </c>
      <c r="E10" s="361">
        <v>4.33</v>
      </c>
      <c r="F10" s="361">
        <v>0.23</v>
      </c>
      <c r="G10" s="361">
        <v>7.13</v>
      </c>
      <c r="H10" s="361">
        <v>9.1300000000000008</v>
      </c>
      <c r="I10" s="361">
        <v>2.59</v>
      </c>
      <c r="J10" s="361">
        <v>21.81</v>
      </c>
      <c r="K10" s="361"/>
      <c r="L10" s="342" t="s">
        <v>786</v>
      </c>
      <c r="M10" s="361">
        <v>20.07</v>
      </c>
      <c r="N10" s="54"/>
      <c r="O10" s="54"/>
      <c r="P10" s="54"/>
      <c r="Q10" s="54"/>
    </row>
    <row r="11" spans="1:18" s="10" customFormat="1" ht="13.8" x14ac:dyDescent="0.3">
      <c r="A11" s="343" t="s">
        <v>502</v>
      </c>
      <c r="B11" s="361">
        <v>37.06</v>
      </c>
      <c r="C11" s="361">
        <v>48.68</v>
      </c>
      <c r="D11" s="361">
        <v>1.61</v>
      </c>
      <c r="E11" s="361">
        <v>0</v>
      </c>
      <c r="F11" s="361">
        <v>0</v>
      </c>
      <c r="G11" s="361">
        <v>7.3</v>
      </c>
      <c r="H11" s="361">
        <v>7.89</v>
      </c>
      <c r="I11" s="361">
        <v>2.27</v>
      </c>
      <c r="J11" s="361">
        <v>18.09</v>
      </c>
      <c r="K11" s="361"/>
      <c r="L11" s="342" t="s">
        <v>785</v>
      </c>
      <c r="M11" s="361">
        <v>17.14</v>
      </c>
      <c r="N11" s="54"/>
      <c r="O11" s="54"/>
      <c r="P11" s="54"/>
      <c r="Q11" s="54"/>
    </row>
    <row r="12" spans="1:18" s="10" customFormat="1" ht="13.8" x14ac:dyDescent="0.3">
      <c r="A12" s="343" t="s">
        <v>503</v>
      </c>
      <c r="B12" s="361">
        <v>12.46</v>
      </c>
      <c r="C12" s="361">
        <v>29.83</v>
      </c>
      <c r="D12" s="361">
        <v>62.38</v>
      </c>
      <c r="E12" s="361">
        <v>8.85</v>
      </c>
      <c r="F12" s="361">
        <v>0</v>
      </c>
      <c r="G12" s="361">
        <v>5.55</v>
      </c>
      <c r="H12" s="361">
        <v>12.96</v>
      </c>
      <c r="I12" s="361">
        <v>4.03</v>
      </c>
      <c r="J12" s="361">
        <v>29.63</v>
      </c>
      <c r="K12" s="361"/>
      <c r="L12" s="342" t="s">
        <v>785</v>
      </c>
      <c r="M12" s="361">
        <v>26.01</v>
      </c>
      <c r="N12" s="54"/>
      <c r="O12" s="54"/>
      <c r="P12" s="54"/>
      <c r="Q12" s="54"/>
    </row>
    <row r="13" spans="1:18" s="10" customFormat="1" ht="13.8" x14ac:dyDescent="0.3">
      <c r="A13" s="343" t="s">
        <v>504</v>
      </c>
      <c r="B13" s="361">
        <v>17.649999999999999</v>
      </c>
      <c r="C13" s="361">
        <v>27.76</v>
      </c>
      <c r="D13" s="361">
        <v>66.25</v>
      </c>
      <c r="E13" s="361">
        <v>8.77</v>
      </c>
      <c r="F13" s="361">
        <v>0</v>
      </c>
      <c r="G13" s="361">
        <v>5.72</v>
      </c>
      <c r="H13" s="361">
        <v>12.32</v>
      </c>
      <c r="I13" s="361">
        <v>3.19</v>
      </c>
      <c r="J13" s="361">
        <v>28.67</v>
      </c>
      <c r="K13" s="361"/>
      <c r="L13" s="342" t="s">
        <v>785</v>
      </c>
      <c r="M13" s="361">
        <v>20.39</v>
      </c>
      <c r="N13" s="54"/>
      <c r="O13" s="54"/>
      <c r="P13" s="54"/>
      <c r="Q13" s="54"/>
    </row>
    <row r="14" spans="1:18" s="10" customFormat="1" ht="43.2" x14ac:dyDescent="0.3">
      <c r="A14" s="343" t="s">
        <v>645</v>
      </c>
      <c r="B14" s="361">
        <v>11.11</v>
      </c>
      <c r="C14" s="361">
        <v>40.200000000000003</v>
      </c>
      <c r="D14" s="361">
        <v>9.77</v>
      </c>
      <c r="E14" s="361">
        <v>0</v>
      </c>
      <c r="F14" s="361">
        <v>0</v>
      </c>
      <c r="G14" s="361">
        <v>13.53</v>
      </c>
      <c r="H14" s="361">
        <v>12.07</v>
      </c>
      <c r="I14" s="361">
        <v>2.15</v>
      </c>
      <c r="J14" s="361">
        <v>6.98</v>
      </c>
      <c r="K14" s="361"/>
      <c r="L14" s="342" t="s">
        <v>787</v>
      </c>
      <c r="M14" s="361">
        <v>22.14</v>
      </c>
      <c r="N14" s="54"/>
      <c r="O14" s="54"/>
      <c r="P14" s="54"/>
      <c r="Q14" s="54"/>
    </row>
    <row r="15" spans="1:18" s="10" customFormat="1" ht="43.2" x14ac:dyDescent="0.3">
      <c r="A15" s="343" t="s">
        <v>646</v>
      </c>
      <c r="B15" s="361">
        <v>5.68</v>
      </c>
      <c r="C15" s="361">
        <v>34.94</v>
      </c>
      <c r="D15" s="361">
        <v>16.79</v>
      </c>
      <c r="E15" s="361">
        <v>7.0000000000000007E-2</v>
      </c>
      <c r="F15" s="361">
        <v>0</v>
      </c>
      <c r="G15" s="361">
        <v>10.1</v>
      </c>
      <c r="H15" s="361">
        <v>12.82</v>
      </c>
      <c r="I15" s="361">
        <v>2.41</v>
      </c>
      <c r="J15" s="361">
        <v>10.210000000000001</v>
      </c>
      <c r="K15" s="361"/>
      <c r="L15" s="342" t="s">
        <v>787</v>
      </c>
      <c r="M15" s="361">
        <v>36.14</v>
      </c>
      <c r="N15" s="54"/>
      <c r="O15" s="54"/>
      <c r="P15" s="54"/>
      <c r="Q15" s="54"/>
    </row>
    <row r="16" spans="1:18" s="10" customFormat="1" ht="13.8" x14ac:dyDescent="0.3">
      <c r="A16" s="343" t="s">
        <v>456</v>
      </c>
      <c r="B16" s="361">
        <v>6.51</v>
      </c>
      <c r="C16" s="361">
        <v>47.27</v>
      </c>
      <c r="D16" s="361">
        <v>1.35</v>
      </c>
      <c r="E16" s="361">
        <v>0.15</v>
      </c>
      <c r="F16" s="361">
        <v>0</v>
      </c>
      <c r="G16" s="361">
        <v>7.73</v>
      </c>
      <c r="H16" s="361">
        <v>3.77</v>
      </c>
      <c r="I16" s="361">
        <v>2.04</v>
      </c>
      <c r="J16" s="361">
        <v>4.59</v>
      </c>
      <c r="K16" s="361"/>
      <c r="L16" s="342" t="s">
        <v>785</v>
      </c>
      <c r="M16" s="361">
        <v>12.46</v>
      </c>
      <c r="N16" s="54"/>
      <c r="O16" s="54"/>
      <c r="P16" s="54"/>
      <c r="Q16" s="54"/>
    </row>
    <row r="17" spans="1:17" s="10" customFormat="1" ht="43.2" x14ac:dyDescent="0.3">
      <c r="A17" s="343" t="s">
        <v>875</v>
      </c>
      <c r="B17" s="361">
        <v>1</v>
      </c>
      <c r="C17" s="361">
        <v>49.11</v>
      </c>
      <c r="D17" s="361">
        <v>0.15</v>
      </c>
      <c r="E17" s="361">
        <v>0</v>
      </c>
      <c r="F17" s="361">
        <v>0</v>
      </c>
      <c r="G17" s="361">
        <v>6.57</v>
      </c>
      <c r="H17" s="361">
        <v>1.3</v>
      </c>
      <c r="I17" s="361">
        <v>2.42</v>
      </c>
      <c r="J17" s="361">
        <v>5.85</v>
      </c>
      <c r="K17" s="361"/>
      <c r="L17" s="342" t="s">
        <v>814</v>
      </c>
      <c r="M17" s="361">
        <v>10.83</v>
      </c>
      <c r="N17" s="54"/>
      <c r="O17" s="54"/>
      <c r="P17" s="54"/>
      <c r="Q17" s="54"/>
    </row>
    <row r="18" spans="1:17" s="10" customFormat="1" ht="13.8" x14ac:dyDescent="0.3">
      <c r="A18" s="343" t="s">
        <v>505</v>
      </c>
      <c r="B18" s="361">
        <v>0.51</v>
      </c>
      <c r="C18" s="361">
        <v>33.21</v>
      </c>
      <c r="D18" s="361">
        <v>58.2</v>
      </c>
      <c r="E18" s="361">
        <v>7.03</v>
      </c>
      <c r="F18" s="361">
        <v>0</v>
      </c>
      <c r="G18" s="361">
        <v>7.81</v>
      </c>
      <c r="H18" s="361">
        <v>12.98</v>
      </c>
      <c r="I18" s="361">
        <v>2.74</v>
      </c>
      <c r="J18" s="361">
        <v>30.77</v>
      </c>
      <c r="K18" s="361"/>
      <c r="L18" s="342" t="s">
        <v>785</v>
      </c>
      <c r="M18" s="361">
        <v>38.82</v>
      </c>
      <c r="N18" s="54"/>
      <c r="O18" s="54"/>
      <c r="P18" s="54"/>
      <c r="Q18" s="54"/>
    </row>
    <row r="19" spans="1:17" s="10" customFormat="1" ht="13.8" x14ac:dyDescent="0.3">
      <c r="A19" s="343" t="s">
        <v>459</v>
      </c>
      <c r="B19" s="361">
        <v>6.69</v>
      </c>
      <c r="C19" s="361">
        <v>31.59</v>
      </c>
      <c r="D19" s="361">
        <v>2.71</v>
      </c>
      <c r="E19" s="361">
        <v>8.86</v>
      </c>
      <c r="F19" s="361">
        <v>14.89</v>
      </c>
      <c r="G19" s="361">
        <v>11.33</v>
      </c>
      <c r="H19" s="361">
        <v>14.89</v>
      </c>
      <c r="I19" s="361">
        <v>1.79</v>
      </c>
      <c r="J19" s="361">
        <v>7.43</v>
      </c>
      <c r="K19" s="361"/>
      <c r="L19" s="342" t="s">
        <v>785</v>
      </c>
      <c r="M19" s="361">
        <v>39.700000000000003</v>
      </c>
      <c r="N19" s="54"/>
      <c r="O19" s="54"/>
      <c r="P19" s="54"/>
      <c r="Q19" s="54"/>
    </row>
    <row r="20" spans="1:17" s="10" customFormat="1" ht="32.4" x14ac:dyDescent="0.3">
      <c r="A20" s="343" t="s">
        <v>460</v>
      </c>
      <c r="B20" s="361">
        <v>5.66</v>
      </c>
      <c r="C20" s="361">
        <v>34.950000000000003</v>
      </c>
      <c r="D20" s="361">
        <v>4.75</v>
      </c>
      <c r="E20" s="361">
        <v>7.19</v>
      </c>
      <c r="F20" s="361">
        <v>29.35</v>
      </c>
      <c r="G20" s="361">
        <v>12.96</v>
      </c>
      <c r="H20" s="361">
        <v>13.92</v>
      </c>
      <c r="I20" s="361">
        <v>1.66</v>
      </c>
      <c r="J20" s="361">
        <v>6.5</v>
      </c>
      <c r="K20" s="361"/>
      <c r="L20" s="342" t="s">
        <v>784</v>
      </c>
      <c r="M20" s="361">
        <v>18.86</v>
      </c>
      <c r="N20" s="54"/>
      <c r="O20" s="54"/>
      <c r="P20" s="54"/>
      <c r="Q20" s="54"/>
    </row>
    <row r="21" spans="1:17" s="10" customFormat="1" ht="13.8" x14ac:dyDescent="0.3">
      <c r="A21" s="343" t="s">
        <v>461</v>
      </c>
      <c r="B21" s="361">
        <v>4.2699999999999996</v>
      </c>
      <c r="C21" s="361">
        <v>36.549999999999997</v>
      </c>
      <c r="D21" s="361">
        <v>6.39</v>
      </c>
      <c r="E21" s="361">
        <v>11.52</v>
      </c>
      <c r="F21" s="361">
        <v>11.37</v>
      </c>
      <c r="G21" s="361">
        <v>13.83</v>
      </c>
      <c r="H21" s="361">
        <v>12.08</v>
      </c>
      <c r="I21" s="361">
        <v>1.54</v>
      </c>
      <c r="J21" s="361">
        <v>7.1</v>
      </c>
      <c r="K21" s="361"/>
      <c r="L21" s="342" t="s">
        <v>785</v>
      </c>
      <c r="M21" s="361">
        <v>20.16</v>
      </c>
      <c r="N21" s="54"/>
      <c r="O21" s="54"/>
      <c r="P21" s="54"/>
      <c r="Q21" s="54"/>
    </row>
    <row r="22" spans="1:17" s="10" customFormat="1" ht="13.8" x14ac:dyDescent="0.3">
      <c r="A22" s="343" t="s">
        <v>462</v>
      </c>
      <c r="B22" s="361">
        <v>4.74</v>
      </c>
      <c r="C22" s="361">
        <v>37.69</v>
      </c>
      <c r="D22" s="361">
        <v>6.26</v>
      </c>
      <c r="E22" s="361">
        <v>10.3</v>
      </c>
      <c r="F22" s="361">
        <v>19.43</v>
      </c>
      <c r="G22" s="361">
        <v>14.58</v>
      </c>
      <c r="H22" s="361">
        <v>11.47</v>
      </c>
      <c r="I22" s="361">
        <v>1.59</v>
      </c>
      <c r="J22" s="361">
        <v>4.66</v>
      </c>
      <c r="K22" s="361"/>
      <c r="L22" s="342" t="s">
        <v>785</v>
      </c>
      <c r="M22" s="361">
        <v>23.85</v>
      </c>
      <c r="N22" s="54"/>
      <c r="O22" s="54"/>
      <c r="P22" s="54"/>
      <c r="Q22" s="54"/>
    </row>
    <row r="23" spans="1:17" s="10" customFormat="1" ht="32.4" x14ac:dyDescent="0.3">
      <c r="A23" s="343" t="s">
        <v>464</v>
      </c>
      <c r="B23" s="361">
        <v>6.61</v>
      </c>
      <c r="C23" s="361">
        <v>25.2</v>
      </c>
      <c r="D23" s="361">
        <v>1.81</v>
      </c>
      <c r="E23" s="361">
        <v>0.77</v>
      </c>
      <c r="F23" s="361">
        <v>8.2899999999999991</v>
      </c>
      <c r="G23" s="361">
        <v>9.3000000000000007</v>
      </c>
      <c r="H23" s="361">
        <v>8.85</v>
      </c>
      <c r="I23" s="361">
        <v>1.89</v>
      </c>
      <c r="J23" s="361">
        <v>9.27</v>
      </c>
      <c r="K23" s="361"/>
      <c r="L23" s="342" t="s">
        <v>784</v>
      </c>
      <c r="M23" s="361">
        <v>15.05</v>
      </c>
      <c r="N23" s="54"/>
      <c r="O23" s="54"/>
      <c r="P23" s="54"/>
      <c r="Q23" s="54"/>
    </row>
    <row r="24" spans="1:17" s="10" customFormat="1" ht="32.4" x14ac:dyDescent="0.3">
      <c r="A24" s="343" t="s">
        <v>465</v>
      </c>
      <c r="B24" s="361">
        <v>10.27</v>
      </c>
      <c r="C24" s="361">
        <v>19.89</v>
      </c>
      <c r="D24" s="361">
        <v>1.3</v>
      </c>
      <c r="E24" s="361">
        <v>1.6</v>
      </c>
      <c r="F24" s="361">
        <v>2.77</v>
      </c>
      <c r="G24" s="361">
        <v>4.16</v>
      </c>
      <c r="H24" s="361">
        <v>3.38</v>
      </c>
      <c r="I24" s="361">
        <v>3.06</v>
      </c>
      <c r="J24" s="361">
        <v>4.0199999999999996</v>
      </c>
      <c r="K24" s="361"/>
      <c r="L24" s="342" t="s">
        <v>788</v>
      </c>
      <c r="M24" s="361">
        <v>10.35</v>
      </c>
      <c r="N24" s="54"/>
      <c r="O24" s="54"/>
      <c r="P24" s="54"/>
      <c r="Q24" s="54"/>
    </row>
    <row r="25" spans="1:17" s="10" customFormat="1" ht="21.6" x14ac:dyDescent="0.3">
      <c r="A25" s="343" t="s">
        <v>601</v>
      </c>
      <c r="B25" s="361">
        <v>7.66</v>
      </c>
      <c r="C25" s="361">
        <v>40.57</v>
      </c>
      <c r="D25" s="361">
        <v>4.92</v>
      </c>
      <c r="E25" s="361">
        <v>0.11</v>
      </c>
      <c r="F25" s="361">
        <v>7.65</v>
      </c>
      <c r="G25" s="361">
        <v>10.07</v>
      </c>
      <c r="H25" s="361">
        <v>14.49</v>
      </c>
      <c r="I25" s="361">
        <v>0.65</v>
      </c>
      <c r="J25" s="361">
        <v>4.54</v>
      </c>
      <c r="K25" s="361"/>
      <c r="L25" s="342" t="s">
        <v>811</v>
      </c>
      <c r="M25" s="361">
        <v>0.81</v>
      </c>
      <c r="N25" s="54"/>
      <c r="O25" s="54"/>
      <c r="P25" s="54"/>
      <c r="Q25" s="54"/>
    </row>
    <row r="26" spans="1:17" s="10" customFormat="1" ht="13.8" x14ac:dyDescent="0.3">
      <c r="A26" s="343" t="s">
        <v>602</v>
      </c>
      <c r="B26" s="361">
        <v>7.82</v>
      </c>
      <c r="C26" s="361">
        <v>64.86</v>
      </c>
      <c r="D26" s="361">
        <v>5.81</v>
      </c>
      <c r="E26" s="361">
        <v>0.06</v>
      </c>
      <c r="F26" s="361">
        <v>0</v>
      </c>
      <c r="G26" s="361">
        <v>8.27</v>
      </c>
      <c r="H26" s="361">
        <v>8.6999999999999993</v>
      </c>
      <c r="I26" s="361">
        <v>1.63</v>
      </c>
      <c r="J26" s="361">
        <v>7.66</v>
      </c>
      <c r="K26" s="361"/>
      <c r="L26" s="342" t="s">
        <v>812</v>
      </c>
      <c r="M26" s="361">
        <v>1.1100000000000001</v>
      </c>
      <c r="N26" s="54"/>
      <c r="O26" s="54"/>
      <c r="P26" s="54"/>
      <c r="Q26" s="54"/>
    </row>
    <row r="27" spans="1:17" s="10" customFormat="1" ht="13.8" x14ac:dyDescent="0.3">
      <c r="A27" s="343" t="s">
        <v>607</v>
      </c>
      <c r="B27" s="361">
        <v>9.1</v>
      </c>
      <c r="C27" s="361">
        <v>61.16</v>
      </c>
      <c r="D27" s="361">
        <v>10.06</v>
      </c>
      <c r="E27" s="361">
        <v>20.399999999999999</v>
      </c>
      <c r="F27" s="361">
        <v>0.35</v>
      </c>
      <c r="G27" s="361">
        <v>10.11</v>
      </c>
      <c r="H27" s="361">
        <v>12.9</v>
      </c>
      <c r="I27" s="361">
        <v>0.67</v>
      </c>
      <c r="J27" s="361">
        <v>23.26</v>
      </c>
      <c r="K27" s="361"/>
      <c r="L27" s="342" t="s">
        <v>785</v>
      </c>
      <c r="M27" s="361">
        <v>8.34</v>
      </c>
      <c r="N27" s="54"/>
      <c r="O27" s="54"/>
      <c r="P27" s="54"/>
      <c r="Q27" s="54"/>
    </row>
    <row r="28" spans="1:17" s="10" customFormat="1" ht="13.8" x14ac:dyDescent="0.3">
      <c r="A28" s="343" t="s">
        <v>622</v>
      </c>
      <c r="B28" s="361">
        <v>7.25</v>
      </c>
      <c r="C28" s="361">
        <v>55.62</v>
      </c>
      <c r="D28" s="361">
        <v>10.32</v>
      </c>
      <c r="E28" s="361">
        <v>7.69</v>
      </c>
      <c r="F28" s="361">
        <v>0.43</v>
      </c>
      <c r="G28" s="361">
        <v>10.06</v>
      </c>
      <c r="H28" s="361">
        <v>14.02</v>
      </c>
      <c r="I28" s="361">
        <v>0.9</v>
      </c>
      <c r="J28" s="361">
        <v>14.35</v>
      </c>
      <c r="K28" s="361"/>
      <c r="L28" s="342" t="s">
        <v>786</v>
      </c>
      <c r="M28" s="361">
        <v>4.12</v>
      </c>
      <c r="N28" s="54"/>
      <c r="O28" s="54"/>
      <c r="P28" s="54"/>
      <c r="Q28" s="54"/>
    </row>
    <row r="29" spans="1:17" s="10" customFormat="1" ht="13.8" x14ac:dyDescent="0.3">
      <c r="A29" s="343" t="s">
        <v>623</v>
      </c>
      <c r="B29" s="361">
        <v>8.44</v>
      </c>
      <c r="C29" s="361">
        <v>70.790000000000006</v>
      </c>
      <c r="D29" s="361">
        <v>8.3699999999999992</v>
      </c>
      <c r="E29" s="361">
        <v>15.63</v>
      </c>
      <c r="F29" s="361">
        <v>0.55000000000000004</v>
      </c>
      <c r="G29" s="361">
        <v>13.23</v>
      </c>
      <c r="H29" s="361">
        <v>12.82</v>
      </c>
      <c r="I29" s="361">
        <v>0.75</v>
      </c>
      <c r="J29" s="361">
        <v>8.61</v>
      </c>
      <c r="K29" s="361"/>
      <c r="L29" s="342" t="s">
        <v>791</v>
      </c>
      <c r="M29" s="361">
        <v>2.97</v>
      </c>
      <c r="N29" s="54"/>
      <c r="O29" s="54"/>
      <c r="P29" s="54"/>
      <c r="Q29" s="54"/>
    </row>
    <row r="30" spans="1:17" s="10" customFormat="1" ht="21.6" x14ac:dyDescent="0.3">
      <c r="A30" s="343" t="s">
        <v>626</v>
      </c>
      <c r="B30" s="361">
        <v>8.31</v>
      </c>
      <c r="C30" s="361">
        <v>86.52</v>
      </c>
      <c r="D30" s="361">
        <v>4.24</v>
      </c>
      <c r="E30" s="361">
        <v>0</v>
      </c>
      <c r="F30" s="361">
        <v>0</v>
      </c>
      <c r="G30" s="361">
        <v>7.04</v>
      </c>
      <c r="H30" s="361">
        <v>4.58</v>
      </c>
      <c r="I30" s="361">
        <v>2.08</v>
      </c>
      <c r="J30" s="361">
        <v>10.66</v>
      </c>
      <c r="K30" s="361"/>
      <c r="L30" s="342" t="s">
        <v>813</v>
      </c>
      <c r="M30" s="361">
        <v>2.06</v>
      </c>
      <c r="N30" s="54"/>
      <c r="O30" s="54"/>
      <c r="P30" s="54"/>
      <c r="Q30" s="54"/>
    </row>
    <row r="31" spans="1:17" s="10" customFormat="1" ht="32.4" x14ac:dyDescent="0.3">
      <c r="A31" s="343" t="s">
        <v>655</v>
      </c>
      <c r="B31" s="361">
        <v>2.82</v>
      </c>
      <c r="C31" s="361">
        <v>38.32</v>
      </c>
      <c r="D31" s="361">
        <v>22.07</v>
      </c>
      <c r="E31" s="361">
        <v>1.1499999999999999</v>
      </c>
      <c r="F31" s="361">
        <v>0</v>
      </c>
      <c r="G31" s="361">
        <v>9.61</v>
      </c>
      <c r="H31" s="361">
        <v>12.66</v>
      </c>
      <c r="I31" s="361">
        <v>0.95</v>
      </c>
      <c r="J31" s="361">
        <v>6</v>
      </c>
      <c r="K31" s="361"/>
      <c r="L31" s="342" t="s">
        <v>789</v>
      </c>
      <c r="M31" s="361">
        <v>17.86</v>
      </c>
      <c r="N31" s="54"/>
      <c r="O31" s="54"/>
      <c r="P31" s="54"/>
      <c r="Q31" s="54"/>
    </row>
    <row r="32" spans="1:17" s="10" customFormat="1" ht="13.8" x14ac:dyDescent="0.3">
      <c r="A32" s="343" t="s">
        <v>563</v>
      </c>
      <c r="B32" s="361">
        <v>3.56</v>
      </c>
      <c r="C32" s="361">
        <v>1422.42</v>
      </c>
      <c r="D32" s="361">
        <v>5</v>
      </c>
      <c r="E32" s="361">
        <v>3</v>
      </c>
      <c r="F32" s="361">
        <v>56</v>
      </c>
      <c r="G32" s="361">
        <v>13.88</v>
      </c>
      <c r="H32" s="361">
        <v>12</v>
      </c>
      <c r="I32" s="361">
        <v>4.5199999999999996</v>
      </c>
      <c r="J32" s="361">
        <v>16.79</v>
      </c>
      <c r="K32" s="361"/>
      <c r="L32" s="342" t="s">
        <v>786</v>
      </c>
      <c r="M32" s="361">
        <v>17.48</v>
      </c>
      <c r="N32" s="54"/>
      <c r="O32" s="54"/>
      <c r="P32" s="54"/>
      <c r="Q32" s="54"/>
    </row>
    <row r="33" spans="1:18" s="10" customFormat="1" ht="32.4" x14ac:dyDescent="0.3">
      <c r="A33" s="343" t="s">
        <v>564</v>
      </c>
      <c r="B33" s="361">
        <v>4.17</v>
      </c>
      <c r="C33" s="361">
        <v>27.84</v>
      </c>
      <c r="D33" s="361">
        <v>1.2</v>
      </c>
      <c r="E33" s="361">
        <v>56</v>
      </c>
      <c r="F33" s="361">
        <v>1</v>
      </c>
      <c r="G33" s="361">
        <v>8.98</v>
      </c>
      <c r="H33" s="361">
        <v>12.39</v>
      </c>
      <c r="I33" s="361">
        <v>2.6</v>
      </c>
      <c r="J33" s="361">
        <v>39.869999999999997</v>
      </c>
      <c r="K33" s="361"/>
      <c r="L33" s="342" t="s">
        <v>790</v>
      </c>
      <c r="M33" s="361">
        <v>38.49</v>
      </c>
      <c r="N33" s="54"/>
      <c r="O33" s="54"/>
      <c r="P33" s="54"/>
      <c r="Q33" s="54"/>
    </row>
    <row r="34" spans="1:18" s="10" customFormat="1" ht="32.4" x14ac:dyDescent="0.3">
      <c r="A34" s="343" t="s">
        <v>582</v>
      </c>
      <c r="B34" s="361">
        <v>9.59</v>
      </c>
      <c r="C34" s="361">
        <v>29.09</v>
      </c>
      <c r="D34" s="361">
        <v>5.8</v>
      </c>
      <c r="E34" s="361">
        <v>0</v>
      </c>
      <c r="F34" s="361">
        <v>0</v>
      </c>
      <c r="G34" s="361">
        <v>7.49</v>
      </c>
      <c r="H34" s="361">
        <v>8.01</v>
      </c>
      <c r="I34" s="361">
        <v>3.07</v>
      </c>
      <c r="J34" s="361">
        <v>8.66</v>
      </c>
      <c r="K34" s="361"/>
      <c r="L34" s="342" t="s">
        <v>788</v>
      </c>
      <c r="M34" s="361">
        <v>35.5</v>
      </c>
      <c r="N34" s="54"/>
      <c r="O34" s="54"/>
      <c r="P34" s="54"/>
      <c r="Q34" s="54"/>
    </row>
    <row r="35" spans="1:18" s="10" customFormat="1" ht="43.2" x14ac:dyDescent="0.3">
      <c r="A35" s="343" t="s">
        <v>591</v>
      </c>
      <c r="B35" s="361">
        <v>8.85</v>
      </c>
      <c r="C35" s="361">
        <v>0</v>
      </c>
      <c r="D35" s="361">
        <v>1.69</v>
      </c>
      <c r="E35" s="361">
        <v>0</v>
      </c>
      <c r="F35" s="361">
        <v>0</v>
      </c>
      <c r="G35" s="361">
        <v>3.68</v>
      </c>
      <c r="H35" s="361">
        <v>1.8</v>
      </c>
      <c r="I35" s="361">
        <v>2.62</v>
      </c>
      <c r="J35" s="361">
        <v>2.15</v>
      </c>
      <c r="K35" s="361"/>
      <c r="L35" s="342" t="s">
        <v>814</v>
      </c>
      <c r="M35" s="361">
        <v>2.95</v>
      </c>
      <c r="N35" s="54"/>
      <c r="O35" s="54"/>
      <c r="P35" s="54"/>
      <c r="Q35" s="54"/>
    </row>
    <row r="36" spans="1:18" s="10" customFormat="1" ht="43.2" x14ac:dyDescent="0.3">
      <c r="A36" s="343" t="s">
        <v>596</v>
      </c>
      <c r="B36" s="361">
        <v>12.23</v>
      </c>
      <c r="C36" s="361">
        <v>45.93</v>
      </c>
      <c r="D36" s="361">
        <v>1.5</v>
      </c>
      <c r="E36" s="361">
        <v>0</v>
      </c>
      <c r="F36" s="361">
        <v>0</v>
      </c>
      <c r="G36" s="361">
        <v>7.78</v>
      </c>
      <c r="H36" s="361">
        <v>4.3</v>
      </c>
      <c r="I36" s="361">
        <v>3.44</v>
      </c>
      <c r="J36" s="361">
        <v>4.22</v>
      </c>
      <c r="K36" s="361"/>
      <c r="L36" s="342" t="s">
        <v>814</v>
      </c>
      <c r="M36" s="361">
        <v>8.32</v>
      </c>
      <c r="N36" s="54"/>
      <c r="O36" s="54"/>
      <c r="P36" s="54"/>
      <c r="Q36" s="54"/>
    </row>
    <row r="37" spans="1:18" s="10" customFormat="1" ht="43.2" x14ac:dyDescent="0.3">
      <c r="A37" s="343" t="s">
        <v>882</v>
      </c>
      <c r="B37" s="361">
        <v>0</v>
      </c>
      <c r="C37" s="361">
        <v>67.260000000000005</v>
      </c>
      <c r="D37" s="361">
        <v>0</v>
      </c>
      <c r="E37" s="361">
        <v>0</v>
      </c>
      <c r="F37" s="361">
        <v>0</v>
      </c>
      <c r="G37" s="361">
        <v>6.06</v>
      </c>
      <c r="H37" s="361">
        <v>2.17</v>
      </c>
      <c r="I37" s="361">
        <v>3.15</v>
      </c>
      <c r="J37" s="361">
        <v>5.86</v>
      </c>
      <c r="K37" s="361"/>
      <c r="L37" s="342" t="s">
        <v>814</v>
      </c>
      <c r="M37" s="361">
        <v>4.7300000000000004</v>
      </c>
      <c r="N37" s="54"/>
      <c r="O37" s="54"/>
      <c r="P37" s="54"/>
      <c r="Q37" s="54"/>
    </row>
    <row r="38" spans="1:18" s="10" customFormat="1" ht="21.6" x14ac:dyDescent="0.3">
      <c r="A38" s="343" t="s">
        <v>633</v>
      </c>
      <c r="B38" s="361">
        <v>8.8800000000000008</v>
      </c>
      <c r="C38" s="361">
        <v>37.44</v>
      </c>
      <c r="D38" s="361">
        <v>23.48</v>
      </c>
      <c r="E38" s="361">
        <v>1.9</v>
      </c>
      <c r="F38" s="361">
        <v>21.97</v>
      </c>
      <c r="G38" s="361">
        <v>21.08</v>
      </c>
      <c r="H38" s="361">
        <v>11.99</v>
      </c>
      <c r="I38" s="361">
        <v>0.89</v>
      </c>
      <c r="J38" s="361">
        <v>9.51</v>
      </c>
      <c r="K38" s="361"/>
      <c r="L38" s="342" t="s">
        <v>813</v>
      </c>
      <c r="M38" s="361">
        <v>1.53</v>
      </c>
      <c r="N38" s="54"/>
      <c r="O38" s="54"/>
      <c r="P38" s="54"/>
      <c r="Q38" s="54"/>
    </row>
    <row r="39" spans="1:18" s="10" customFormat="1" ht="13.8" x14ac:dyDescent="0.3">
      <c r="A39" s="343" t="s">
        <v>706</v>
      </c>
      <c r="B39" s="361">
        <v>15.28</v>
      </c>
      <c r="C39" s="361">
        <v>20.02</v>
      </c>
      <c r="D39" s="361">
        <v>1.59</v>
      </c>
      <c r="E39" s="361">
        <v>0</v>
      </c>
      <c r="F39" s="361">
        <v>0</v>
      </c>
      <c r="G39" s="361">
        <v>6.71</v>
      </c>
      <c r="H39" s="361">
        <v>12.56</v>
      </c>
      <c r="I39" s="361">
        <v>0.93</v>
      </c>
      <c r="J39" s="361">
        <v>53.46</v>
      </c>
      <c r="K39" s="361"/>
      <c r="L39" s="342" t="s">
        <v>791</v>
      </c>
      <c r="M39" s="361">
        <v>31.31</v>
      </c>
      <c r="N39" s="54"/>
      <c r="O39" s="54"/>
      <c r="P39" s="54"/>
      <c r="Q39" s="54"/>
    </row>
    <row r="40" spans="1:18" s="10" customFormat="1" ht="21.6" x14ac:dyDescent="0.3">
      <c r="A40" s="343" t="s">
        <v>707</v>
      </c>
      <c r="B40" s="361">
        <v>5.51</v>
      </c>
      <c r="C40" s="361">
        <v>34</v>
      </c>
      <c r="D40" s="361">
        <v>3.72</v>
      </c>
      <c r="E40" s="361">
        <v>0</v>
      </c>
      <c r="F40" s="361">
        <v>0</v>
      </c>
      <c r="G40" s="361">
        <v>12</v>
      </c>
      <c r="H40" s="361">
        <v>11.51</v>
      </c>
      <c r="I40" s="361">
        <v>0.97</v>
      </c>
      <c r="J40" s="361">
        <v>12.74</v>
      </c>
      <c r="K40" s="361"/>
      <c r="L40" s="342" t="s">
        <v>792</v>
      </c>
      <c r="M40" s="361">
        <v>12.57</v>
      </c>
      <c r="N40" s="54"/>
      <c r="O40" s="54"/>
      <c r="P40" s="54"/>
      <c r="Q40" s="54"/>
    </row>
    <row r="41" spans="1:18" s="10" customFormat="1" ht="13.8" x14ac:dyDescent="0.3">
      <c r="A41" s="246" t="s">
        <v>890</v>
      </c>
      <c r="B41" s="356">
        <v>6.88</v>
      </c>
      <c r="C41" s="356">
        <v>44.46</v>
      </c>
      <c r="D41" s="356">
        <v>2.66</v>
      </c>
      <c r="E41" s="356">
        <v>1.1499999999999999</v>
      </c>
      <c r="F41" s="356">
        <v>1.5</v>
      </c>
      <c r="G41" s="356">
        <v>6.94</v>
      </c>
      <c r="H41" s="356">
        <v>4.58</v>
      </c>
      <c r="I41" s="356">
        <v>2.44</v>
      </c>
      <c r="J41" s="356">
        <v>6.25</v>
      </c>
      <c r="K41" s="356"/>
      <c r="L41" s="356"/>
      <c r="M41" s="356">
        <v>9.3800000000000008</v>
      </c>
      <c r="N41" s="54"/>
      <c r="O41" s="54"/>
      <c r="P41" s="54"/>
      <c r="Q41" s="54"/>
    </row>
    <row r="42" spans="1:18" s="55" customFormat="1" ht="13.8" x14ac:dyDescent="0.3">
      <c r="A42" s="24" t="s">
        <v>770</v>
      </c>
      <c r="B42" s="247">
        <v>5.17</v>
      </c>
      <c r="C42" s="247">
        <v>38.090000000000003</v>
      </c>
      <c r="D42" s="247">
        <v>2.85</v>
      </c>
      <c r="E42" s="247">
        <v>1.45</v>
      </c>
      <c r="F42" s="247">
        <v>12.77</v>
      </c>
      <c r="G42" s="247">
        <v>7.27</v>
      </c>
      <c r="H42" s="247">
        <v>4.7</v>
      </c>
      <c r="I42" s="247">
        <v>2.48</v>
      </c>
      <c r="J42" s="247">
        <v>5.91</v>
      </c>
      <c r="K42" s="247"/>
      <c r="L42" s="356"/>
      <c r="M42" s="247">
        <v>10.07</v>
      </c>
      <c r="N42" s="54"/>
      <c r="O42" s="37"/>
      <c r="P42" s="37"/>
      <c r="Q42" s="37"/>
    </row>
    <row r="43" spans="1:18" s="10" customFormat="1" ht="13.8" x14ac:dyDescent="0.3">
      <c r="A43" s="347" t="s">
        <v>81</v>
      </c>
      <c r="B43" s="356">
        <v>33</v>
      </c>
      <c r="C43" s="356">
        <v>16.72</v>
      </c>
      <c r="D43" s="356">
        <v>-6.73</v>
      </c>
      <c r="E43" s="356">
        <v>-20.67</v>
      </c>
      <c r="F43" s="356">
        <v>-88.25</v>
      </c>
      <c r="G43" s="356">
        <v>-4.58</v>
      </c>
      <c r="H43" s="356">
        <v>-2.59</v>
      </c>
      <c r="I43" s="356">
        <v>-1.77</v>
      </c>
      <c r="J43" s="356">
        <v>5.74</v>
      </c>
      <c r="K43" s="356"/>
      <c r="L43" s="356"/>
      <c r="M43" s="356">
        <v>-6.85</v>
      </c>
      <c r="N43" s="54"/>
      <c r="O43" s="54"/>
      <c r="P43" s="54"/>
      <c r="Q43" s="54"/>
    </row>
    <row r="44" spans="1:18" s="4" customFormat="1" ht="13.8" x14ac:dyDescent="0.3">
      <c r="A44" s="12"/>
      <c r="B44" s="13"/>
      <c r="C44" s="13"/>
      <c r="D44" s="13"/>
      <c r="E44" s="13"/>
      <c r="F44" s="13"/>
      <c r="G44" s="13"/>
      <c r="H44" s="13"/>
      <c r="I44" s="13"/>
      <c r="J44" s="13"/>
      <c r="K44" s="13"/>
      <c r="L44" s="40"/>
      <c r="M44" s="13"/>
      <c r="N44" s="37"/>
      <c r="O44" s="37"/>
      <c r="P44" s="37"/>
      <c r="Q44" s="37"/>
      <c r="R44" s="55"/>
    </row>
    <row r="45" spans="1:18" s="4" customFormat="1" ht="10.8" x14ac:dyDescent="0.25">
      <c r="A45" s="44" t="s">
        <v>91</v>
      </c>
      <c r="B45" s="39"/>
      <c r="C45" s="5"/>
      <c r="D45" s="5"/>
      <c r="E45" s="5"/>
      <c r="F45" s="5"/>
      <c r="G45" s="5"/>
      <c r="H45" s="5"/>
      <c r="I45" s="5"/>
      <c r="L45" s="27"/>
      <c r="M45" s="5"/>
      <c r="N45" s="5"/>
      <c r="P45" s="5"/>
      <c r="Q45" s="5"/>
      <c r="R45" s="5"/>
    </row>
    <row r="46" spans="1:18" s="4" customFormat="1" ht="10.8" x14ac:dyDescent="0.25">
      <c r="A46" s="478" t="s">
        <v>110</v>
      </c>
      <c r="B46" s="478"/>
      <c r="C46" s="478"/>
      <c r="D46" s="478"/>
      <c r="E46" s="478"/>
      <c r="F46" s="478"/>
      <c r="G46" s="478"/>
      <c r="H46" s="478"/>
      <c r="I46" s="478"/>
      <c r="J46" s="478"/>
      <c r="K46" s="478"/>
      <c r="L46" s="478"/>
      <c r="M46" s="478"/>
      <c r="N46" s="5"/>
      <c r="P46" s="5"/>
      <c r="Q46" s="5"/>
      <c r="R46" s="5"/>
    </row>
    <row r="47" spans="1:18" s="4" customFormat="1" ht="10.8" x14ac:dyDescent="0.25">
      <c r="A47" s="39" t="s">
        <v>111</v>
      </c>
      <c r="B47" s="39"/>
      <c r="C47" s="5"/>
      <c r="D47" s="5"/>
      <c r="E47" s="5"/>
      <c r="F47" s="5"/>
      <c r="G47" s="5"/>
      <c r="H47" s="5"/>
      <c r="I47" s="5"/>
      <c r="L47" s="27"/>
      <c r="M47" s="5"/>
      <c r="N47" s="5"/>
      <c r="P47" s="5"/>
      <c r="Q47" s="5"/>
      <c r="R47" s="5"/>
    </row>
    <row r="48" spans="1:18" s="4" customFormat="1" ht="10.8" x14ac:dyDescent="0.25">
      <c r="A48" s="478" t="s">
        <v>43</v>
      </c>
      <c r="B48" s="478"/>
      <c r="C48" s="478"/>
      <c r="D48" s="478"/>
      <c r="E48" s="478"/>
      <c r="F48" s="478"/>
      <c r="G48" s="478"/>
      <c r="H48" s="478"/>
      <c r="I48" s="478"/>
      <c r="J48" s="478"/>
      <c r="K48" s="478"/>
      <c r="L48" s="478"/>
      <c r="M48" s="478"/>
      <c r="N48" s="5"/>
      <c r="P48" s="5"/>
      <c r="Q48" s="5"/>
      <c r="R48" s="5"/>
    </row>
    <row r="49" spans="1:18" s="4" customFormat="1" ht="10.8" x14ac:dyDescent="0.25">
      <c r="A49" s="478" t="s">
        <v>163</v>
      </c>
      <c r="B49" s="478"/>
      <c r="C49" s="478"/>
      <c r="D49" s="478"/>
      <c r="E49" s="478"/>
      <c r="F49" s="478"/>
      <c r="G49" s="478"/>
      <c r="H49" s="478"/>
      <c r="I49" s="478"/>
      <c r="J49" s="478"/>
      <c r="K49" s="478"/>
      <c r="L49" s="478"/>
      <c r="M49" s="478"/>
      <c r="N49" s="5"/>
      <c r="P49" s="5"/>
      <c r="Q49" s="5"/>
      <c r="R49" s="5"/>
    </row>
    <row r="50" spans="1:18" s="4" customFormat="1" ht="24" customHeight="1" x14ac:dyDescent="0.25">
      <c r="A50" s="478" t="s">
        <v>165</v>
      </c>
      <c r="B50" s="478"/>
      <c r="C50" s="478"/>
      <c r="D50" s="478"/>
      <c r="E50" s="478"/>
      <c r="F50" s="478"/>
      <c r="G50" s="478"/>
      <c r="H50" s="478"/>
      <c r="I50" s="478"/>
      <c r="J50" s="478"/>
      <c r="K50" s="478"/>
      <c r="L50" s="478"/>
      <c r="M50" s="478"/>
      <c r="N50" s="5"/>
      <c r="P50" s="5"/>
      <c r="Q50" s="5"/>
      <c r="R50" s="5"/>
    </row>
    <row r="51" spans="1:18" s="4" customFormat="1" ht="10.8" x14ac:dyDescent="0.25">
      <c r="A51" s="478" t="s">
        <v>170</v>
      </c>
      <c r="B51" s="478"/>
      <c r="C51" s="478"/>
      <c r="D51" s="478"/>
      <c r="E51" s="478"/>
      <c r="F51" s="478"/>
      <c r="G51" s="478"/>
      <c r="H51" s="478"/>
      <c r="I51" s="478"/>
      <c r="J51" s="478"/>
      <c r="K51" s="478"/>
      <c r="L51" s="478"/>
      <c r="M51" s="478"/>
      <c r="N51" s="5"/>
      <c r="P51" s="5"/>
      <c r="Q51" s="5"/>
      <c r="R51" s="5"/>
    </row>
    <row r="52" spans="1:18" s="4" customFormat="1" ht="10.8" x14ac:dyDescent="0.25">
      <c r="A52" s="478" t="s">
        <v>171</v>
      </c>
      <c r="B52" s="478"/>
      <c r="C52" s="478"/>
      <c r="D52" s="478"/>
      <c r="E52" s="478"/>
      <c r="F52" s="478"/>
      <c r="G52" s="478"/>
      <c r="H52" s="478"/>
      <c r="I52" s="478"/>
      <c r="J52" s="478"/>
      <c r="K52" s="478"/>
      <c r="L52" s="478"/>
      <c r="M52" s="478"/>
      <c r="N52" s="5"/>
      <c r="P52" s="5"/>
      <c r="Q52" s="5"/>
      <c r="R52" s="5"/>
    </row>
    <row r="53" spans="1:18" s="4" customFormat="1" ht="10.8" x14ac:dyDescent="0.25">
      <c r="A53" s="474" t="s">
        <v>363</v>
      </c>
      <c r="B53" s="478"/>
      <c r="C53" s="478"/>
      <c r="D53" s="478"/>
      <c r="E53" s="478"/>
      <c r="F53" s="478"/>
      <c r="G53" s="478"/>
      <c r="H53" s="478"/>
      <c r="I53" s="478"/>
      <c r="J53" s="478"/>
      <c r="K53" s="478"/>
      <c r="L53" s="478"/>
      <c r="M53" s="478"/>
      <c r="N53" s="5"/>
      <c r="P53" s="5"/>
      <c r="Q53" s="5"/>
      <c r="R53" s="5"/>
    </row>
    <row r="54" spans="1:18" s="4" customFormat="1" ht="10.8" x14ac:dyDescent="0.25">
      <c r="A54" s="474" t="s">
        <v>365</v>
      </c>
      <c r="B54" s="478"/>
      <c r="C54" s="478"/>
      <c r="D54" s="478"/>
      <c r="E54" s="478"/>
      <c r="F54" s="478"/>
      <c r="G54" s="478"/>
      <c r="H54" s="478"/>
      <c r="I54" s="478"/>
      <c r="J54" s="478"/>
      <c r="K54" s="478"/>
      <c r="L54" s="478"/>
      <c r="M54" s="478"/>
      <c r="N54" s="5"/>
      <c r="P54" s="5"/>
      <c r="Q54" s="5"/>
      <c r="R54" s="5"/>
    </row>
  </sheetData>
  <mergeCells count="19">
    <mergeCell ref="A52:M52"/>
    <mergeCell ref="A53:M53"/>
    <mergeCell ref="A54:M54"/>
    <mergeCell ref="L5:M5"/>
    <mergeCell ref="A46:M46"/>
    <mergeCell ref="A48:M48"/>
    <mergeCell ref="A49:M49"/>
    <mergeCell ref="A50:M50"/>
    <mergeCell ref="A51:M51"/>
    <mergeCell ref="J4:M4"/>
    <mergeCell ref="B5:B6"/>
    <mergeCell ref="C5:C6"/>
    <mergeCell ref="D5:D6"/>
    <mergeCell ref="E5:E6"/>
    <mergeCell ref="F5:F6"/>
    <mergeCell ref="G5:G6"/>
    <mergeCell ref="H5:H6"/>
    <mergeCell ref="I5:I6"/>
    <mergeCell ref="J5:J6"/>
  </mergeCells>
  <pageMargins left="0.59055118110236227" right="0.59055118110236227" top="0.39370078740157483" bottom="0.39370078740157483" header="0" footer="0.19685039370078741"/>
  <pageSetup paperSize="9" scale="80" orientation="landscape" r:id="rId1"/>
  <headerFooter alignWithMargins="0">
    <oddFooter>&amp;L&amp;"Myriad Pro,Normal"&amp;8Estadísticas sobre la información económica y financiera de los Fondos de titulización de activos&amp;R&amp;"Myriad Pro,Normal"&amp;8Página &amp;P</oddFooter>
  </headerFooter>
  <rowBreaks count="1" manualBreakCount="1">
    <brk id="29" max="12" man="1"/>
  </rowBreaks>
  <colBreaks count="1" manualBreakCount="1">
    <brk id="13"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zoomScaleNormal="100" zoomScaleSheetLayoutView="80" workbookViewId="0"/>
  </sheetViews>
  <sheetFormatPr baseColWidth="10" defaultColWidth="11.5546875" defaultRowHeight="13.2" x14ac:dyDescent="0.25"/>
  <cols>
    <col min="1" max="1" width="30.6640625" style="152" customWidth="1"/>
    <col min="2" max="2" width="10.6640625" style="152" customWidth="1"/>
    <col min="3" max="3" width="14" style="152" customWidth="1"/>
    <col min="4" max="4" width="11.33203125" style="152" customWidth="1"/>
    <col min="5" max="5" width="10" style="152" customWidth="1"/>
    <col min="6" max="6" width="12.5546875" style="152" customWidth="1"/>
    <col min="7" max="7" width="11.5546875" style="152"/>
    <col min="8" max="10" width="12.33203125" style="152" customWidth="1"/>
    <col min="11" max="11" width="1.109375" style="152" customWidth="1"/>
    <col min="12" max="12" width="16" style="152" customWidth="1"/>
    <col min="13" max="16384" width="11.5546875" style="152"/>
  </cols>
  <sheetData>
    <row r="1" spans="1:18" s="50" customFormat="1" ht="15" customHeight="1" x14ac:dyDescent="0.3">
      <c r="A1" s="47"/>
      <c r="B1" s="47"/>
      <c r="C1" s="47"/>
      <c r="D1" s="47"/>
      <c r="E1" s="6"/>
      <c r="F1" s="6"/>
      <c r="G1" s="6"/>
      <c r="H1" s="6"/>
      <c r="I1" s="6"/>
      <c r="J1" s="6"/>
      <c r="K1" s="6"/>
      <c r="L1" s="48"/>
      <c r="M1" s="6"/>
      <c r="N1" s="11"/>
      <c r="O1" s="11"/>
      <c r="P1" s="11"/>
      <c r="Q1" s="11"/>
      <c r="R1" s="7"/>
    </row>
    <row r="2" spans="1:18" s="301" customFormat="1" ht="20.25" customHeight="1" x14ac:dyDescent="0.25">
      <c r="A2" s="291" t="s">
        <v>11</v>
      </c>
      <c r="B2" s="292"/>
      <c r="C2" s="293"/>
      <c r="D2" s="293"/>
      <c r="E2" s="293"/>
      <c r="F2" s="293"/>
      <c r="G2" s="293"/>
      <c r="H2" s="293"/>
      <c r="I2" s="293"/>
      <c r="J2" s="293"/>
      <c r="K2" s="293"/>
      <c r="L2" s="297"/>
      <c r="M2" s="23" t="s">
        <v>373</v>
      </c>
      <c r="N2" s="300"/>
      <c r="O2" s="300"/>
      <c r="P2" s="300"/>
      <c r="Q2" s="300"/>
    </row>
    <row r="3" spans="1:18" s="10" customFormat="1" ht="13.8" x14ac:dyDescent="0.3">
      <c r="A3" s="50"/>
      <c r="B3" s="51"/>
      <c r="C3" s="51"/>
      <c r="D3" s="51"/>
      <c r="E3" s="51"/>
      <c r="F3" s="51"/>
      <c r="G3" s="51"/>
      <c r="H3" s="51"/>
      <c r="I3" s="51"/>
      <c r="J3" s="51"/>
      <c r="K3" s="51"/>
      <c r="L3" s="52"/>
      <c r="M3" s="51"/>
      <c r="N3" s="51"/>
      <c r="O3" s="51"/>
      <c r="P3" s="51"/>
      <c r="Q3" s="51"/>
      <c r="R3" s="50"/>
    </row>
    <row r="4" spans="1:18" s="140" customFormat="1" ht="10.8" x14ac:dyDescent="0.25">
      <c r="A4" s="67"/>
      <c r="B4" s="143"/>
      <c r="C4" s="143"/>
      <c r="D4" s="133"/>
      <c r="E4" s="133"/>
      <c r="F4" s="133"/>
      <c r="G4" s="143"/>
      <c r="H4" s="143"/>
      <c r="I4" s="143"/>
      <c r="J4" s="453" t="s">
        <v>21</v>
      </c>
      <c r="K4" s="453"/>
      <c r="L4" s="453"/>
      <c r="M4" s="453"/>
      <c r="N4" s="139"/>
      <c r="O4" s="139"/>
      <c r="P4" s="139"/>
      <c r="Q4" s="139"/>
    </row>
    <row r="5" spans="1:18" s="140" customFormat="1" ht="13.5" customHeight="1" x14ac:dyDescent="0.25">
      <c r="A5" s="67"/>
      <c r="B5" s="458" t="s">
        <v>39</v>
      </c>
      <c r="C5" s="458" t="s">
        <v>112</v>
      </c>
      <c r="D5" s="458" t="s">
        <v>42</v>
      </c>
      <c r="E5" s="458" t="s">
        <v>45</v>
      </c>
      <c r="F5" s="458" t="s">
        <v>164</v>
      </c>
      <c r="G5" s="458" t="s">
        <v>168</v>
      </c>
      <c r="H5" s="458" t="s">
        <v>169</v>
      </c>
      <c r="I5" s="458" t="s">
        <v>362</v>
      </c>
      <c r="J5" s="479" t="s">
        <v>364</v>
      </c>
      <c r="K5" s="107"/>
      <c r="L5" s="480" t="s">
        <v>22</v>
      </c>
      <c r="M5" s="480"/>
      <c r="N5" s="139"/>
      <c r="O5" s="139"/>
      <c r="P5" s="139"/>
      <c r="Q5" s="139"/>
    </row>
    <row r="6" spans="1:18" s="142" customFormat="1" ht="13.5" customHeight="1" x14ac:dyDescent="0.25">
      <c r="A6" s="9" t="s">
        <v>0</v>
      </c>
      <c r="B6" s="454"/>
      <c r="C6" s="454"/>
      <c r="D6" s="454"/>
      <c r="E6" s="454" t="s">
        <v>45</v>
      </c>
      <c r="F6" s="454" t="s">
        <v>46</v>
      </c>
      <c r="G6" s="454" t="s">
        <v>113</v>
      </c>
      <c r="H6" s="454"/>
      <c r="I6" s="454"/>
      <c r="J6" s="454"/>
      <c r="K6" s="3"/>
      <c r="L6" s="43" t="s">
        <v>90</v>
      </c>
      <c r="M6" s="43" t="s">
        <v>89</v>
      </c>
      <c r="N6" s="141"/>
      <c r="O6" s="141"/>
      <c r="P6" s="141"/>
      <c r="Q6" s="141"/>
    </row>
    <row r="7" spans="1:18" s="55" customFormat="1" ht="13.8" x14ac:dyDescent="0.3">
      <c r="A7" s="12"/>
      <c r="B7" s="13"/>
      <c r="C7" s="13"/>
      <c r="D7" s="13"/>
      <c r="E7" s="13"/>
      <c r="F7" s="13"/>
      <c r="G7" s="13"/>
      <c r="H7" s="13"/>
      <c r="I7" s="13"/>
      <c r="J7" s="13"/>
      <c r="K7" s="13"/>
      <c r="L7" s="40"/>
      <c r="M7" s="13"/>
      <c r="N7" s="37"/>
      <c r="O7" s="37"/>
      <c r="P7" s="37"/>
      <c r="Q7" s="37"/>
    </row>
    <row r="8" spans="1:18" s="4" customFormat="1" ht="10.8" x14ac:dyDescent="0.25">
      <c r="A8" s="44" t="s">
        <v>91</v>
      </c>
      <c r="B8" s="39"/>
      <c r="C8" s="5"/>
      <c r="D8" s="5"/>
      <c r="E8" s="5"/>
      <c r="F8" s="5"/>
      <c r="G8" s="5"/>
      <c r="H8" s="5"/>
      <c r="I8" s="5"/>
      <c r="L8" s="27"/>
      <c r="M8" s="5"/>
      <c r="N8" s="5"/>
      <c r="P8" s="5"/>
      <c r="Q8" s="5"/>
      <c r="R8" s="5"/>
    </row>
    <row r="9" spans="1:18" s="4" customFormat="1" ht="10.8" x14ac:dyDescent="0.25">
      <c r="A9" s="478" t="s">
        <v>110</v>
      </c>
      <c r="B9" s="478"/>
      <c r="C9" s="478"/>
      <c r="D9" s="478"/>
      <c r="E9" s="478"/>
      <c r="F9" s="478"/>
      <c r="G9" s="478"/>
      <c r="H9" s="478"/>
      <c r="I9" s="478"/>
      <c r="J9" s="478"/>
      <c r="K9" s="478"/>
      <c r="L9" s="478"/>
      <c r="M9" s="478"/>
      <c r="N9" s="5"/>
      <c r="P9" s="5"/>
      <c r="Q9" s="5"/>
      <c r="R9" s="5"/>
    </row>
    <row r="10" spans="1:18" s="4" customFormat="1" ht="10.8" x14ac:dyDescent="0.25">
      <c r="A10" s="39" t="s">
        <v>111</v>
      </c>
      <c r="B10" s="39"/>
      <c r="C10" s="5"/>
      <c r="D10" s="5"/>
      <c r="E10" s="5"/>
      <c r="F10" s="5"/>
      <c r="G10" s="5"/>
      <c r="H10" s="5"/>
      <c r="I10" s="5"/>
      <c r="L10" s="27"/>
      <c r="M10" s="5"/>
      <c r="N10" s="5"/>
      <c r="P10" s="5"/>
      <c r="Q10" s="5"/>
      <c r="R10" s="5"/>
    </row>
    <row r="11" spans="1:18" s="4" customFormat="1" ht="10.8" x14ac:dyDescent="0.25">
      <c r="A11" s="478" t="s">
        <v>43</v>
      </c>
      <c r="B11" s="478"/>
      <c r="C11" s="478"/>
      <c r="D11" s="478"/>
      <c r="E11" s="478"/>
      <c r="F11" s="478"/>
      <c r="G11" s="478"/>
      <c r="H11" s="478"/>
      <c r="I11" s="478"/>
      <c r="J11" s="478"/>
      <c r="K11" s="478"/>
      <c r="L11" s="478"/>
      <c r="M11" s="478"/>
      <c r="N11" s="5"/>
      <c r="P11" s="5"/>
      <c r="Q11" s="5"/>
      <c r="R11" s="5"/>
    </row>
    <row r="12" spans="1:18" s="4" customFormat="1" ht="10.8" x14ac:dyDescent="0.25">
      <c r="A12" s="478" t="s">
        <v>163</v>
      </c>
      <c r="B12" s="478"/>
      <c r="C12" s="478"/>
      <c r="D12" s="478"/>
      <c r="E12" s="478"/>
      <c r="F12" s="478"/>
      <c r="G12" s="478"/>
      <c r="H12" s="478"/>
      <c r="I12" s="478"/>
      <c r="J12" s="478"/>
      <c r="K12" s="478"/>
      <c r="L12" s="478"/>
      <c r="M12" s="478"/>
      <c r="N12" s="5"/>
      <c r="P12" s="5"/>
      <c r="Q12" s="5"/>
      <c r="R12" s="5"/>
    </row>
    <row r="13" spans="1:18" s="4" customFormat="1" ht="24" customHeight="1" x14ac:dyDescent="0.25">
      <c r="A13" s="478" t="s">
        <v>165</v>
      </c>
      <c r="B13" s="478"/>
      <c r="C13" s="478"/>
      <c r="D13" s="478"/>
      <c r="E13" s="478"/>
      <c r="F13" s="478"/>
      <c r="G13" s="478"/>
      <c r="H13" s="478"/>
      <c r="I13" s="478"/>
      <c r="J13" s="478"/>
      <c r="K13" s="478"/>
      <c r="L13" s="478"/>
      <c r="M13" s="478"/>
      <c r="N13" s="5"/>
      <c r="P13" s="5"/>
      <c r="Q13" s="5"/>
      <c r="R13" s="5"/>
    </row>
    <row r="14" spans="1:18" s="4" customFormat="1" ht="10.8" x14ac:dyDescent="0.25">
      <c r="A14" s="478" t="s">
        <v>170</v>
      </c>
      <c r="B14" s="478"/>
      <c r="C14" s="478"/>
      <c r="D14" s="478"/>
      <c r="E14" s="478"/>
      <c r="F14" s="478"/>
      <c r="G14" s="478"/>
      <c r="H14" s="478"/>
      <c r="I14" s="478"/>
      <c r="J14" s="478"/>
      <c r="K14" s="478"/>
      <c r="L14" s="478"/>
      <c r="M14" s="478"/>
      <c r="N14" s="5"/>
      <c r="P14" s="5"/>
      <c r="Q14" s="5"/>
      <c r="R14" s="5"/>
    </row>
    <row r="15" spans="1:18" s="4" customFormat="1" ht="10.8" x14ac:dyDescent="0.25">
      <c r="A15" s="478" t="s">
        <v>171</v>
      </c>
      <c r="B15" s="478"/>
      <c r="C15" s="478"/>
      <c r="D15" s="478"/>
      <c r="E15" s="478"/>
      <c r="F15" s="478"/>
      <c r="G15" s="478"/>
      <c r="H15" s="478"/>
      <c r="I15" s="478"/>
      <c r="J15" s="478"/>
      <c r="K15" s="478"/>
      <c r="L15" s="478"/>
      <c r="M15" s="478"/>
      <c r="N15" s="5"/>
      <c r="P15" s="5"/>
      <c r="Q15" s="5"/>
      <c r="R15" s="5"/>
    </row>
    <row r="16" spans="1:18" s="4" customFormat="1" ht="10.8" x14ac:dyDescent="0.25">
      <c r="A16" s="474" t="s">
        <v>363</v>
      </c>
      <c r="B16" s="478"/>
      <c r="C16" s="478"/>
      <c r="D16" s="478"/>
      <c r="E16" s="478"/>
      <c r="F16" s="478"/>
      <c r="G16" s="478"/>
      <c r="H16" s="478"/>
      <c r="I16" s="478"/>
      <c r="J16" s="478"/>
      <c r="K16" s="478"/>
      <c r="L16" s="478"/>
      <c r="M16" s="478"/>
      <c r="N16" s="5"/>
      <c r="P16" s="5"/>
      <c r="Q16" s="5"/>
      <c r="R16" s="5"/>
    </row>
    <row r="17" spans="1:18" s="4" customFormat="1" ht="10.8" x14ac:dyDescent="0.25">
      <c r="A17" s="474" t="s">
        <v>365</v>
      </c>
      <c r="B17" s="478"/>
      <c r="C17" s="478"/>
      <c r="D17" s="478"/>
      <c r="E17" s="478"/>
      <c r="F17" s="478"/>
      <c r="G17" s="478"/>
      <c r="H17" s="478"/>
      <c r="I17" s="478"/>
      <c r="J17" s="478"/>
      <c r="K17" s="478"/>
      <c r="L17" s="478"/>
      <c r="M17" s="478"/>
      <c r="N17" s="5"/>
      <c r="P17" s="5"/>
      <c r="Q17" s="5"/>
      <c r="R17" s="5"/>
    </row>
  </sheetData>
  <mergeCells count="19">
    <mergeCell ref="A15:M15"/>
    <mergeCell ref="A16:M16"/>
    <mergeCell ref="A17:M17"/>
    <mergeCell ref="L5:M5"/>
    <mergeCell ref="A9:M9"/>
    <mergeCell ref="A11:M11"/>
    <mergeCell ref="A12:M12"/>
    <mergeCell ref="A13:M13"/>
    <mergeCell ref="A14:M14"/>
    <mergeCell ref="J4:M4"/>
    <mergeCell ref="B5:B6"/>
    <mergeCell ref="C5:C6"/>
    <mergeCell ref="D5:D6"/>
    <mergeCell ref="E5:E6"/>
    <mergeCell ref="F5:F6"/>
    <mergeCell ref="G5:G6"/>
    <mergeCell ref="H5:H6"/>
    <mergeCell ref="I5:I6"/>
    <mergeCell ref="J5:J6"/>
  </mergeCells>
  <pageMargins left="0.59055118110236227" right="0.59055118110236227" top="0.39370078740157483" bottom="0.39370078740157483" header="0" footer="0.19685039370078741"/>
  <pageSetup paperSize="9" scale="80" orientation="landscape" r:id="rId1"/>
  <headerFooter alignWithMargins="0">
    <oddFooter>&amp;L&amp;"Myriad Pro,Normal"&amp;8Estadísticas sobre la información económica y financiera de los Fondos de titulización de activos&amp;R&amp;"Myriad Pro,Normal"&amp;8Página &amp;P</oddFooter>
  </headerFooter>
  <colBreaks count="1" manualBreakCount="1">
    <brk id="13"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zoomScaleNormal="100" zoomScaleSheetLayoutView="80" workbookViewId="0"/>
  </sheetViews>
  <sheetFormatPr baseColWidth="10" defaultRowHeight="13.2" x14ac:dyDescent="0.25"/>
  <cols>
    <col min="1" max="1" width="30.6640625" customWidth="1"/>
    <col min="2" max="2" width="10.6640625" customWidth="1"/>
    <col min="3" max="3" width="14" customWidth="1"/>
    <col min="4" max="4" width="11.33203125" customWidth="1"/>
    <col min="5" max="5" width="10" customWidth="1"/>
    <col min="6" max="6" width="12.5546875" customWidth="1"/>
    <col min="8" max="10" width="10.6640625" customWidth="1"/>
    <col min="11" max="11" width="16" customWidth="1"/>
  </cols>
  <sheetData>
    <row r="1" spans="1:17" s="50" customFormat="1" ht="15" customHeight="1" x14ac:dyDescent="0.3">
      <c r="A1" s="264"/>
      <c r="B1" s="264"/>
      <c r="C1" s="264"/>
      <c r="D1" s="264"/>
      <c r="E1" s="264"/>
      <c r="F1" s="264"/>
      <c r="G1" s="264"/>
      <c r="H1" s="264"/>
      <c r="I1" s="264"/>
      <c r="J1" s="264"/>
      <c r="K1" s="264"/>
      <c r="L1" s="264"/>
      <c r="M1" s="11"/>
      <c r="N1" s="11"/>
      <c r="O1" s="11"/>
      <c r="P1" s="11"/>
      <c r="Q1" s="7"/>
    </row>
    <row r="2" spans="1:17" s="301" customFormat="1" ht="20.25" customHeight="1" x14ac:dyDescent="0.25">
      <c r="A2" s="291" t="s">
        <v>12</v>
      </c>
      <c r="B2" s="292"/>
      <c r="C2" s="293"/>
      <c r="D2" s="293"/>
      <c r="E2" s="293"/>
      <c r="F2" s="293"/>
      <c r="G2" s="293"/>
      <c r="H2" s="293"/>
      <c r="I2" s="293"/>
      <c r="J2" s="293"/>
      <c r="K2" s="297"/>
      <c r="L2" s="23" t="s">
        <v>374</v>
      </c>
      <c r="M2" s="300"/>
      <c r="N2" s="300"/>
      <c r="O2" s="300"/>
      <c r="P2" s="300"/>
    </row>
    <row r="3" spans="1:17" s="142" customFormat="1" ht="10.8" x14ac:dyDescent="0.25">
      <c r="A3" s="140"/>
      <c r="B3" s="140"/>
      <c r="C3" s="140"/>
      <c r="D3" s="140"/>
      <c r="E3" s="139"/>
      <c r="F3" s="139"/>
      <c r="G3" s="139"/>
      <c r="H3" s="139"/>
      <c r="I3" s="139"/>
      <c r="J3" s="139"/>
      <c r="K3" s="144"/>
      <c r="L3" s="139"/>
      <c r="M3" s="139"/>
      <c r="N3" s="139"/>
      <c r="O3" s="139"/>
      <c r="P3" s="139"/>
      <c r="Q3" s="140"/>
    </row>
    <row r="4" spans="1:17" s="140" customFormat="1" ht="10.8" x14ac:dyDescent="0.25">
      <c r="A4" s="67"/>
      <c r="B4" s="143"/>
      <c r="C4" s="143"/>
      <c r="D4" s="133"/>
      <c r="E4" s="133"/>
      <c r="F4" s="133"/>
      <c r="G4" s="143"/>
      <c r="H4" s="143"/>
      <c r="I4" s="143"/>
      <c r="J4" s="453" t="s">
        <v>21</v>
      </c>
      <c r="K4" s="453"/>
      <c r="L4" s="453"/>
      <c r="M4" s="139"/>
      <c r="N4" s="139"/>
      <c r="O4" s="139"/>
      <c r="P4" s="139"/>
    </row>
    <row r="5" spans="1:17" s="140" customFormat="1" ht="13.5" customHeight="1" x14ac:dyDescent="0.25">
      <c r="A5" s="67"/>
      <c r="B5" s="458" t="s">
        <v>39</v>
      </c>
      <c r="C5" s="458" t="s">
        <v>112</v>
      </c>
      <c r="D5" s="458" t="s">
        <v>42</v>
      </c>
      <c r="E5" s="458" t="s">
        <v>45</v>
      </c>
      <c r="F5" s="458" t="s">
        <v>164</v>
      </c>
      <c r="G5" s="458" t="s">
        <v>168</v>
      </c>
      <c r="H5" s="458" t="s">
        <v>169</v>
      </c>
      <c r="I5" s="458" t="s">
        <v>362</v>
      </c>
      <c r="J5" s="479" t="s">
        <v>364</v>
      </c>
      <c r="K5" s="480" t="s">
        <v>22</v>
      </c>
      <c r="L5" s="480"/>
      <c r="M5" s="139"/>
      <c r="N5" s="139"/>
      <c r="O5" s="139"/>
      <c r="P5" s="139"/>
    </row>
    <row r="6" spans="1:17" s="142" customFormat="1" ht="13.5" customHeight="1" x14ac:dyDescent="0.25">
      <c r="A6" s="9" t="s">
        <v>0</v>
      </c>
      <c r="B6" s="454"/>
      <c r="C6" s="454"/>
      <c r="D6" s="454"/>
      <c r="E6" s="454" t="s">
        <v>45</v>
      </c>
      <c r="F6" s="454" t="s">
        <v>46</v>
      </c>
      <c r="G6" s="454" t="s">
        <v>113</v>
      </c>
      <c r="H6" s="454"/>
      <c r="I6" s="454"/>
      <c r="J6" s="454"/>
      <c r="K6" s="43" t="s">
        <v>90</v>
      </c>
      <c r="L6" s="43" t="s">
        <v>89</v>
      </c>
      <c r="M6" s="141"/>
      <c r="N6" s="141"/>
      <c r="O6" s="141"/>
      <c r="P6" s="141"/>
    </row>
    <row r="7" spans="1:17" s="4" customFormat="1" ht="13.8" x14ac:dyDescent="0.3">
      <c r="A7" s="12"/>
      <c r="B7" s="13"/>
      <c r="C7" s="13"/>
      <c r="D7" s="13"/>
      <c r="E7" s="13"/>
      <c r="F7" s="13"/>
      <c r="G7" s="13"/>
      <c r="H7" s="13"/>
      <c r="I7" s="13"/>
      <c r="J7" s="13"/>
      <c r="K7" s="40"/>
      <c r="L7" s="13"/>
      <c r="M7" s="37"/>
      <c r="N7" s="37"/>
      <c r="O7" s="37"/>
      <c r="P7" s="37"/>
      <c r="Q7" s="55"/>
    </row>
    <row r="8" spans="1:17" s="4" customFormat="1" ht="10.8" x14ac:dyDescent="0.25">
      <c r="A8" s="44" t="s">
        <v>91</v>
      </c>
      <c r="B8" s="39"/>
      <c r="C8" s="5"/>
      <c r="D8" s="5"/>
      <c r="E8" s="5"/>
      <c r="F8" s="5"/>
      <c r="G8" s="5"/>
      <c r="H8" s="5"/>
      <c r="I8" s="5"/>
      <c r="K8" s="27"/>
      <c r="L8" s="5"/>
      <c r="M8" s="5"/>
      <c r="O8" s="5"/>
      <c r="P8" s="5"/>
      <c r="Q8" s="5"/>
    </row>
    <row r="9" spans="1:17" s="4" customFormat="1" ht="10.8" x14ac:dyDescent="0.25">
      <c r="A9" s="478" t="s">
        <v>110</v>
      </c>
      <c r="B9" s="478"/>
      <c r="C9" s="478"/>
      <c r="D9" s="478"/>
      <c r="E9" s="478"/>
      <c r="F9" s="478"/>
      <c r="G9" s="478"/>
      <c r="H9" s="478"/>
      <c r="I9" s="478"/>
      <c r="J9" s="478"/>
      <c r="K9" s="478"/>
      <c r="L9" s="478"/>
      <c r="M9" s="5"/>
      <c r="O9" s="5"/>
      <c r="P9" s="5"/>
      <c r="Q9" s="5"/>
    </row>
    <row r="10" spans="1:17" s="4" customFormat="1" ht="10.8" x14ac:dyDescent="0.25">
      <c r="A10" s="39" t="s">
        <v>111</v>
      </c>
      <c r="B10" s="39"/>
      <c r="C10" s="5"/>
      <c r="D10" s="5"/>
      <c r="E10" s="5"/>
      <c r="F10" s="5"/>
      <c r="G10" s="5"/>
      <c r="H10" s="5"/>
      <c r="I10" s="5"/>
      <c r="K10" s="27"/>
      <c r="L10" s="5"/>
      <c r="M10" s="5"/>
      <c r="O10" s="5"/>
      <c r="P10" s="5"/>
      <c r="Q10" s="5"/>
    </row>
    <row r="11" spans="1:17" s="4" customFormat="1" ht="10.8" x14ac:dyDescent="0.25">
      <c r="A11" s="478" t="s">
        <v>43</v>
      </c>
      <c r="B11" s="478"/>
      <c r="C11" s="478"/>
      <c r="D11" s="478"/>
      <c r="E11" s="478"/>
      <c r="F11" s="478"/>
      <c r="G11" s="478"/>
      <c r="H11" s="478"/>
      <c r="I11" s="478"/>
      <c r="J11" s="478"/>
      <c r="K11" s="478"/>
      <c r="L11" s="478"/>
      <c r="M11" s="5"/>
      <c r="O11" s="5"/>
      <c r="P11" s="5"/>
      <c r="Q11" s="5"/>
    </row>
    <row r="12" spans="1:17" s="4" customFormat="1" ht="10.8" x14ac:dyDescent="0.25">
      <c r="A12" s="478" t="s">
        <v>163</v>
      </c>
      <c r="B12" s="478"/>
      <c r="C12" s="478"/>
      <c r="D12" s="478"/>
      <c r="E12" s="478"/>
      <c r="F12" s="478"/>
      <c r="G12" s="478"/>
      <c r="H12" s="478"/>
      <c r="I12" s="478"/>
      <c r="J12" s="478"/>
      <c r="K12" s="478"/>
      <c r="L12" s="478"/>
      <c r="M12" s="5"/>
      <c r="O12" s="5"/>
      <c r="P12" s="5"/>
      <c r="Q12" s="5"/>
    </row>
    <row r="13" spans="1:17" s="4" customFormat="1" ht="24" customHeight="1" x14ac:dyDescent="0.25">
      <c r="A13" s="478" t="s">
        <v>165</v>
      </c>
      <c r="B13" s="478"/>
      <c r="C13" s="478"/>
      <c r="D13" s="478"/>
      <c r="E13" s="478"/>
      <c r="F13" s="478"/>
      <c r="G13" s="478"/>
      <c r="H13" s="478"/>
      <c r="I13" s="478"/>
      <c r="J13" s="478"/>
      <c r="K13" s="478"/>
      <c r="L13" s="478"/>
      <c r="M13" s="5"/>
      <c r="O13" s="5"/>
      <c r="P13" s="5"/>
      <c r="Q13" s="5"/>
    </row>
    <row r="14" spans="1:17" s="4" customFormat="1" ht="10.8" x14ac:dyDescent="0.25">
      <c r="A14" s="478" t="s">
        <v>170</v>
      </c>
      <c r="B14" s="478"/>
      <c r="C14" s="478"/>
      <c r="D14" s="478"/>
      <c r="E14" s="478"/>
      <c r="F14" s="478"/>
      <c r="G14" s="478"/>
      <c r="H14" s="478"/>
      <c r="I14" s="478"/>
      <c r="J14" s="478"/>
      <c r="K14" s="478"/>
      <c r="L14" s="478"/>
      <c r="M14" s="5"/>
      <c r="O14" s="5"/>
      <c r="P14" s="5"/>
      <c r="Q14" s="5"/>
    </row>
    <row r="15" spans="1:17" s="4" customFormat="1" ht="10.8" x14ac:dyDescent="0.25">
      <c r="A15" s="478" t="s">
        <v>171</v>
      </c>
      <c r="B15" s="478"/>
      <c r="C15" s="478"/>
      <c r="D15" s="478"/>
      <c r="E15" s="478"/>
      <c r="F15" s="478"/>
      <c r="G15" s="478"/>
      <c r="H15" s="478"/>
      <c r="I15" s="478"/>
      <c r="J15" s="478"/>
      <c r="K15" s="478"/>
      <c r="L15" s="478"/>
      <c r="M15" s="5"/>
      <c r="O15" s="5"/>
      <c r="P15" s="5"/>
      <c r="Q15" s="5"/>
    </row>
    <row r="16" spans="1:17" s="4" customFormat="1" ht="10.8" x14ac:dyDescent="0.25">
      <c r="A16" s="474" t="s">
        <v>363</v>
      </c>
      <c r="B16" s="478"/>
      <c r="C16" s="478"/>
      <c r="D16" s="478"/>
      <c r="E16" s="478"/>
      <c r="F16" s="478"/>
      <c r="G16" s="478"/>
      <c r="H16" s="478"/>
      <c r="I16" s="478"/>
      <c r="J16" s="478"/>
      <c r="K16" s="478"/>
      <c r="L16" s="478"/>
      <c r="M16" s="5"/>
      <c r="O16" s="5"/>
      <c r="P16" s="5"/>
      <c r="Q16" s="5"/>
    </row>
    <row r="17" spans="1:17" s="4" customFormat="1" ht="10.8" x14ac:dyDescent="0.25">
      <c r="A17" s="474" t="s">
        <v>365</v>
      </c>
      <c r="B17" s="478"/>
      <c r="C17" s="478"/>
      <c r="D17" s="478"/>
      <c r="E17" s="478"/>
      <c r="F17" s="478"/>
      <c r="G17" s="478"/>
      <c r="H17" s="478"/>
      <c r="I17" s="478"/>
      <c r="J17" s="478"/>
      <c r="K17" s="478"/>
      <c r="L17" s="478"/>
      <c r="M17" s="5"/>
      <c r="O17" s="5"/>
      <c r="P17" s="5"/>
      <c r="Q17" s="5"/>
    </row>
    <row r="42" spans="1:1" x14ac:dyDescent="0.25">
      <c r="A42" s="152"/>
    </row>
  </sheetData>
  <mergeCells count="19">
    <mergeCell ref="A14:L14"/>
    <mergeCell ref="A15:L15"/>
    <mergeCell ref="A16:L16"/>
    <mergeCell ref="A17:L17"/>
    <mergeCell ref="J5:J6"/>
    <mergeCell ref="K5:L5"/>
    <mergeCell ref="A9:L9"/>
    <mergeCell ref="A11:L11"/>
    <mergeCell ref="A12:L12"/>
    <mergeCell ref="A13:L13"/>
    <mergeCell ref="J4:L4"/>
    <mergeCell ref="B5:B6"/>
    <mergeCell ref="C5:C6"/>
    <mergeCell ref="D5:D6"/>
    <mergeCell ref="E5:E6"/>
    <mergeCell ref="F5:F6"/>
    <mergeCell ref="G5:G6"/>
    <mergeCell ref="H5:H6"/>
    <mergeCell ref="I5:I6"/>
  </mergeCells>
  <pageMargins left="0.59055118110236227" right="0.59055118110236227" top="0.39370078740157483" bottom="0.39370078740157483" header="0" footer="0.19685039370078741"/>
  <pageSetup paperSize="9" scale="80" orientation="landscape" r:id="rId1"/>
  <headerFooter alignWithMargins="0">
    <oddFooter>&amp;L&amp;"Myriad Pro,Normal"&amp;8Estadísticas sobre la información económica y financiera de los Fondos de titulización de activos&amp;R&amp;"Myriad Pro,Normal"&amp;8Página &amp;P</oddFooter>
  </headerFooter>
  <colBreaks count="1" manualBreakCount="1">
    <brk id="12"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zoomScaleNormal="100" zoomScaleSheetLayoutView="80" workbookViewId="0"/>
  </sheetViews>
  <sheetFormatPr baseColWidth="10" defaultColWidth="11.5546875" defaultRowHeight="13.2" x14ac:dyDescent="0.25"/>
  <cols>
    <col min="1" max="1" width="34.44140625" style="152" customWidth="1"/>
    <col min="2" max="2" width="10.33203125" style="152" customWidth="1"/>
    <col min="3" max="3" width="14.109375" style="152" customWidth="1"/>
    <col min="4" max="5" width="10.5546875" style="152" customWidth="1"/>
    <col min="6" max="6" width="12.5546875" style="152" customWidth="1"/>
    <col min="7" max="7" width="11.109375" style="152" customWidth="1"/>
    <col min="8" max="10" width="10.44140625" style="152" customWidth="1"/>
    <col min="11" max="11" width="1.33203125" style="152" customWidth="1"/>
    <col min="12" max="12" width="15.5546875" style="152" customWidth="1"/>
    <col min="13" max="13" width="11.109375" style="152" customWidth="1"/>
    <col min="14" max="16384" width="11.5546875" style="152"/>
  </cols>
  <sheetData>
    <row r="1" spans="1:18" s="50" customFormat="1" ht="15" customHeight="1" x14ac:dyDescent="0.3">
      <c r="A1" s="58"/>
      <c r="B1" s="47"/>
      <c r="C1" s="47"/>
      <c r="D1" s="47"/>
      <c r="E1" s="6"/>
      <c r="F1" s="6"/>
      <c r="G1" s="6"/>
      <c r="H1" s="6"/>
      <c r="I1" s="6"/>
      <c r="J1" s="6"/>
      <c r="K1" s="6"/>
      <c r="L1" s="48"/>
      <c r="M1" s="6"/>
      <c r="N1" s="11"/>
      <c r="O1" s="11"/>
      <c r="P1" s="11"/>
      <c r="Q1" s="11"/>
      <c r="R1" s="7"/>
    </row>
    <row r="2" spans="1:18" s="301" customFormat="1" ht="20.25" customHeight="1" x14ac:dyDescent="0.25">
      <c r="A2" s="291" t="s">
        <v>13</v>
      </c>
      <c r="B2" s="292"/>
      <c r="C2" s="293"/>
      <c r="D2" s="293"/>
      <c r="E2" s="293"/>
      <c r="F2" s="293"/>
      <c r="G2" s="293"/>
      <c r="H2" s="293"/>
      <c r="I2" s="293"/>
      <c r="J2" s="293"/>
      <c r="K2" s="293"/>
      <c r="L2" s="297"/>
      <c r="M2" s="23" t="s">
        <v>375</v>
      </c>
      <c r="N2" s="300"/>
      <c r="O2" s="300"/>
      <c r="P2" s="300"/>
      <c r="Q2" s="300"/>
    </row>
    <row r="3" spans="1:18" s="10" customFormat="1" ht="13.8" x14ac:dyDescent="0.3">
      <c r="A3" s="50"/>
      <c r="B3" s="50"/>
      <c r="C3" s="50"/>
      <c r="D3" s="50"/>
      <c r="E3" s="51"/>
      <c r="F3" s="51"/>
      <c r="G3" s="51"/>
      <c r="H3" s="51"/>
      <c r="I3" s="51"/>
      <c r="J3" s="51"/>
      <c r="K3" s="51"/>
      <c r="L3" s="52"/>
      <c r="M3" s="51"/>
      <c r="N3" s="51"/>
      <c r="O3" s="51"/>
      <c r="P3" s="51"/>
      <c r="Q3" s="51"/>
      <c r="R3" s="50"/>
    </row>
    <row r="4" spans="1:18" s="140" customFormat="1" ht="15" customHeight="1" x14ac:dyDescent="0.25">
      <c r="A4" s="67"/>
      <c r="B4" s="143"/>
      <c r="C4" s="143"/>
      <c r="D4" s="133"/>
      <c r="E4" s="133"/>
      <c r="F4" s="133"/>
      <c r="G4" s="143"/>
      <c r="H4" s="143"/>
      <c r="I4" s="143"/>
      <c r="J4" s="453" t="s">
        <v>21</v>
      </c>
      <c r="K4" s="453"/>
      <c r="L4" s="453"/>
      <c r="M4" s="453"/>
      <c r="N4" s="139"/>
      <c r="O4" s="139"/>
      <c r="P4" s="139"/>
      <c r="Q4" s="139"/>
    </row>
    <row r="5" spans="1:18" s="140" customFormat="1" ht="13.5" customHeight="1" x14ac:dyDescent="0.25">
      <c r="A5" s="67"/>
      <c r="B5" s="458" t="s">
        <v>39</v>
      </c>
      <c r="C5" s="458" t="s">
        <v>112</v>
      </c>
      <c r="D5" s="458" t="s">
        <v>42</v>
      </c>
      <c r="E5" s="458" t="s">
        <v>45</v>
      </c>
      <c r="F5" s="458" t="s">
        <v>164</v>
      </c>
      <c r="G5" s="458" t="s">
        <v>168</v>
      </c>
      <c r="H5" s="458" t="s">
        <v>169</v>
      </c>
      <c r="I5" s="458" t="s">
        <v>362</v>
      </c>
      <c r="J5" s="479" t="s">
        <v>364</v>
      </c>
      <c r="K5" s="107"/>
      <c r="L5" s="480" t="s">
        <v>22</v>
      </c>
      <c r="M5" s="480"/>
      <c r="N5" s="139"/>
      <c r="O5" s="139"/>
      <c r="P5" s="139"/>
      <c r="Q5" s="139"/>
    </row>
    <row r="6" spans="1:18" s="142" customFormat="1" ht="13.5" customHeight="1" x14ac:dyDescent="0.25">
      <c r="A6" s="9" t="s">
        <v>0</v>
      </c>
      <c r="B6" s="454"/>
      <c r="C6" s="454"/>
      <c r="D6" s="454"/>
      <c r="E6" s="454" t="s">
        <v>45</v>
      </c>
      <c r="F6" s="454" t="s">
        <v>46</v>
      </c>
      <c r="G6" s="454" t="s">
        <v>113</v>
      </c>
      <c r="H6" s="454"/>
      <c r="I6" s="454"/>
      <c r="J6" s="454"/>
      <c r="K6" s="3"/>
      <c r="L6" s="43" t="s">
        <v>90</v>
      </c>
      <c r="M6" s="43" t="s">
        <v>89</v>
      </c>
      <c r="N6" s="141"/>
      <c r="O6" s="141"/>
      <c r="P6" s="141"/>
      <c r="Q6" s="141"/>
    </row>
    <row r="7" spans="1:18" s="10" customFormat="1" ht="21.6" x14ac:dyDescent="0.3">
      <c r="A7" s="244" t="s">
        <v>636</v>
      </c>
      <c r="B7" s="358">
        <v>12.24</v>
      </c>
      <c r="C7" s="358">
        <v>0</v>
      </c>
      <c r="D7" s="358">
        <v>0.81</v>
      </c>
      <c r="E7" s="358">
        <v>0</v>
      </c>
      <c r="F7" s="358">
        <v>0</v>
      </c>
      <c r="G7" s="358">
        <v>3.31</v>
      </c>
      <c r="H7" s="358">
        <v>1.63</v>
      </c>
      <c r="I7" s="358">
        <v>7.33</v>
      </c>
      <c r="J7" s="358">
        <v>3.26</v>
      </c>
      <c r="K7" s="358"/>
      <c r="L7" s="103" t="s">
        <v>771</v>
      </c>
      <c r="M7" s="102">
        <v>22.06</v>
      </c>
      <c r="N7" s="54"/>
      <c r="O7" s="54"/>
      <c r="P7" s="54"/>
      <c r="Q7" s="54"/>
    </row>
    <row r="8" spans="1:18" s="10" customFormat="1" ht="13.8" x14ac:dyDescent="0.3">
      <c r="A8" s="343" t="s">
        <v>639</v>
      </c>
      <c r="B8" s="361">
        <v>11.1</v>
      </c>
      <c r="C8" s="361">
        <v>0</v>
      </c>
      <c r="D8" s="361">
        <v>4.1399999999999997</v>
      </c>
      <c r="E8" s="361">
        <v>0</v>
      </c>
      <c r="F8" s="361">
        <v>0</v>
      </c>
      <c r="G8" s="361">
        <v>1.94</v>
      </c>
      <c r="H8" s="361">
        <v>4</v>
      </c>
      <c r="I8" s="361">
        <v>9.9700000000000006</v>
      </c>
      <c r="J8" s="361">
        <v>0.16</v>
      </c>
      <c r="K8" s="361"/>
      <c r="L8" s="342" t="s">
        <v>773</v>
      </c>
      <c r="M8" s="365">
        <v>21.06</v>
      </c>
      <c r="N8" s="54"/>
      <c r="O8" s="54"/>
      <c r="P8" s="54"/>
      <c r="Q8" s="54"/>
    </row>
    <row r="9" spans="1:18" s="10" customFormat="1" ht="21.6" x14ac:dyDescent="0.3">
      <c r="A9" s="343" t="s">
        <v>641</v>
      </c>
      <c r="B9" s="361">
        <v>11.28</v>
      </c>
      <c r="C9" s="361">
        <v>0</v>
      </c>
      <c r="D9" s="361">
        <v>0.12</v>
      </c>
      <c r="E9" s="361">
        <v>0</v>
      </c>
      <c r="F9" s="361">
        <v>0</v>
      </c>
      <c r="G9" s="361">
        <v>3.27</v>
      </c>
      <c r="H9" s="361">
        <v>1.71</v>
      </c>
      <c r="I9" s="361">
        <v>9.09</v>
      </c>
      <c r="J9" s="361">
        <v>0.05</v>
      </c>
      <c r="K9" s="361"/>
      <c r="L9" s="342" t="s">
        <v>773</v>
      </c>
      <c r="M9" s="365">
        <v>18.149999999999999</v>
      </c>
      <c r="N9" s="54"/>
      <c r="O9" s="54"/>
      <c r="P9" s="54"/>
      <c r="Q9" s="54"/>
    </row>
    <row r="10" spans="1:18" s="10" customFormat="1" ht="13.8" x14ac:dyDescent="0.3">
      <c r="A10" s="343" t="s">
        <v>483</v>
      </c>
      <c r="B10" s="361">
        <v>17.420000000000002</v>
      </c>
      <c r="C10" s="361">
        <v>0</v>
      </c>
      <c r="D10" s="361">
        <v>5.4</v>
      </c>
      <c r="E10" s="361">
        <v>0.02</v>
      </c>
      <c r="F10" s="361">
        <v>0</v>
      </c>
      <c r="G10" s="361">
        <v>3.44</v>
      </c>
      <c r="H10" s="361">
        <v>4.7300000000000004</v>
      </c>
      <c r="I10" s="361">
        <v>8</v>
      </c>
      <c r="J10" s="361">
        <v>0.47</v>
      </c>
      <c r="K10" s="361"/>
      <c r="L10" s="342" t="s">
        <v>771</v>
      </c>
      <c r="M10" s="365">
        <v>18.079999999999998</v>
      </c>
      <c r="N10" s="54"/>
      <c r="O10" s="54"/>
      <c r="P10" s="54"/>
      <c r="Q10" s="54"/>
    </row>
    <row r="11" spans="1:18" s="10" customFormat="1" ht="13.8" x14ac:dyDescent="0.3">
      <c r="A11" s="343" t="s">
        <v>484</v>
      </c>
      <c r="B11" s="361">
        <v>17.57</v>
      </c>
      <c r="C11" s="361">
        <v>0</v>
      </c>
      <c r="D11" s="361">
        <v>2.42</v>
      </c>
      <c r="E11" s="361">
        <v>0</v>
      </c>
      <c r="F11" s="361">
        <v>0</v>
      </c>
      <c r="G11" s="361">
        <v>4.3099999999999996</v>
      </c>
      <c r="H11" s="361">
        <v>3.18</v>
      </c>
      <c r="I11" s="361">
        <v>8.16</v>
      </c>
      <c r="J11" s="361">
        <v>0.08</v>
      </c>
      <c r="K11" s="361"/>
      <c r="L11" s="342" t="s">
        <v>773</v>
      </c>
      <c r="M11" s="365">
        <v>17.64</v>
      </c>
      <c r="N11" s="54"/>
      <c r="O11" s="54"/>
      <c r="P11" s="54"/>
      <c r="Q11" s="54"/>
    </row>
    <row r="12" spans="1:18" s="10" customFormat="1" ht="13.8" x14ac:dyDescent="0.3">
      <c r="A12" s="343" t="s">
        <v>485</v>
      </c>
      <c r="B12" s="361">
        <v>10.06</v>
      </c>
      <c r="C12" s="361">
        <v>0</v>
      </c>
      <c r="D12" s="361">
        <v>1.3</v>
      </c>
      <c r="E12" s="361">
        <v>0</v>
      </c>
      <c r="F12" s="361">
        <v>0</v>
      </c>
      <c r="G12" s="361">
        <v>4.96</v>
      </c>
      <c r="H12" s="361">
        <v>2.4500000000000002</v>
      </c>
      <c r="I12" s="361">
        <v>7.89</v>
      </c>
      <c r="J12" s="361">
        <v>0.09</v>
      </c>
      <c r="K12" s="361"/>
      <c r="L12" s="342" t="s">
        <v>771</v>
      </c>
      <c r="M12" s="365">
        <v>21.17</v>
      </c>
      <c r="N12" s="54"/>
      <c r="O12" s="54"/>
      <c r="P12" s="54"/>
      <c r="Q12" s="54"/>
    </row>
    <row r="13" spans="1:18" s="10" customFormat="1" ht="13.8" x14ac:dyDescent="0.3">
      <c r="A13" s="343" t="s">
        <v>486</v>
      </c>
      <c r="B13" s="361">
        <v>11.77</v>
      </c>
      <c r="C13" s="361">
        <v>0</v>
      </c>
      <c r="D13" s="361">
        <v>0.47</v>
      </c>
      <c r="E13" s="361">
        <v>0</v>
      </c>
      <c r="F13" s="361">
        <v>0</v>
      </c>
      <c r="G13" s="361">
        <v>5.38</v>
      </c>
      <c r="H13" s="361">
        <v>1.47</v>
      </c>
      <c r="I13" s="361">
        <v>6.7</v>
      </c>
      <c r="J13" s="361">
        <v>7.0000000000000007E-2</v>
      </c>
      <c r="K13" s="361"/>
      <c r="L13" s="342" t="s">
        <v>771</v>
      </c>
      <c r="M13" s="365">
        <v>18.850000000000001</v>
      </c>
      <c r="N13" s="54"/>
      <c r="O13" s="54"/>
      <c r="P13" s="54"/>
      <c r="Q13" s="54"/>
    </row>
    <row r="14" spans="1:18" s="10" customFormat="1" ht="13.8" x14ac:dyDescent="0.3">
      <c r="A14" s="343" t="s">
        <v>454</v>
      </c>
      <c r="B14" s="361">
        <v>14.02</v>
      </c>
      <c r="C14" s="361">
        <v>23.94</v>
      </c>
      <c r="D14" s="361">
        <v>1.95</v>
      </c>
      <c r="E14" s="361">
        <v>1.22</v>
      </c>
      <c r="F14" s="361">
        <v>2.5</v>
      </c>
      <c r="G14" s="361">
        <v>7.44</v>
      </c>
      <c r="H14" s="361">
        <v>4.68</v>
      </c>
      <c r="I14" s="361">
        <v>6.16</v>
      </c>
      <c r="J14" s="361">
        <v>1.23</v>
      </c>
      <c r="K14" s="361"/>
      <c r="L14" s="342" t="s">
        <v>771</v>
      </c>
      <c r="M14" s="365">
        <v>33.99</v>
      </c>
      <c r="N14" s="54"/>
      <c r="O14" s="54"/>
      <c r="P14" s="54"/>
      <c r="Q14" s="54"/>
    </row>
    <row r="15" spans="1:18" s="10" customFormat="1" ht="13.5" customHeight="1" x14ac:dyDescent="0.3">
      <c r="A15" s="343" t="s">
        <v>864</v>
      </c>
      <c r="B15" s="361">
        <v>5.86</v>
      </c>
      <c r="C15" s="361">
        <v>39.159999999999997</v>
      </c>
      <c r="D15" s="361">
        <v>1.22</v>
      </c>
      <c r="E15" s="361">
        <v>0.05</v>
      </c>
      <c r="F15" s="361">
        <v>0</v>
      </c>
      <c r="G15" s="361">
        <v>6.36</v>
      </c>
      <c r="H15" s="361">
        <v>2.92</v>
      </c>
      <c r="I15" s="361">
        <v>8.67</v>
      </c>
      <c r="J15" s="361">
        <v>0.32</v>
      </c>
      <c r="K15" s="361"/>
      <c r="L15" s="342" t="s">
        <v>771</v>
      </c>
      <c r="M15" s="365">
        <v>32.58</v>
      </c>
      <c r="N15" s="54"/>
      <c r="O15" s="54"/>
      <c r="P15" s="54"/>
      <c r="Q15" s="54"/>
    </row>
    <row r="16" spans="1:18" s="10" customFormat="1" ht="21.6" x14ac:dyDescent="0.3">
      <c r="A16" s="343" t="s">
        <v>710</v>
      </c>
      <c r="B16" s="361">
        <v>0</v>
      </c>
      <c r="C16" s="361">
        <v>0</v>
      </c>
      <c r="D16" s="361">
        <v>1.62</v>
      </c>
      <c r="E16" s="361">
        <v>0.75</v>
      </c>
      <c r="F16" s="361">
        <v>0</v>
      </c>
      <c r="G16" s="361">
        <v>0</v>
      </c>
      <c r="H16" s="361">
        <v>9.6</v>
      </c>
      <c r="I16" s="361">
        <v>20.04</v>
      </c>
      <c r="J16" s="361">
        <v>0.02</v>
      </c>
      <c r="K16" s="361"/>
      <c r="L16" s="342" t="s">
        <v>773</v>
      </c>
      <c r="M16" s="365">
        <v>23.14</v>
      </c>
      <c r="N16" s="54"/>
      <c r="O16" s="54"/>
      <c r="P16" s="54"/>
      <c r="Q16" s="54"/>
    </row>
    <row r="17" spans="1:17" s="10" customFormat="1" ht="13.8" x14ac:dyDescent="0.3">
      <c r="A17" s="343" t="s">
        <v>713</v>
      </c>
      <c r="B17" s="361">
        <v>1.19</v>
      </c>
      <c r="C17" s="361">
        <v>0</v>
      </c>
      <c r="D17" s="361">
        <v>0.14000000000000001</v>
      </c>
      <c r="E17" s="361">
        <v>0</v>
      </c>
      <c r="F17" s="361">
        <v>0</v>
      </c>
      <c r="G17" s="361">
        <v>3.41</v>
      </c>
      <c r="H17" s="361">
        <v>1.43</v>
      </c>
      <c r="I17" s="361">
        <v>1.32</v>
      </c>
      <c r="J17" s="361">
        <v>0.08</v>
      </c>
      <c r="K17" s="361"/>
      <c r="L17" s="342" t="s">
        <v>771</v>
      </c>
      <c r="M17" s="365">
        <v>20.74</v>
      </c>
      <c r="N17" s="54"/>
      <c r="O17" s="54"/>
      <c r="P17" s="54"/>
      <c r="Q17" s="54"/>
    </row>
    <row r="18" spans="1:17" s="10" customFormat="1" ht="13.8" x14ac:dyDescent="0.3">
      <c r="A18" s="343" t="s">
        <v>651</v>
      </c>
      <c r="B18" s="361">
        <v>5.36</v>
      </c>
      <c r="C18" s="361">
        <v>0</v>
      </c>
      <c r="D18" s="361">
        <v>0.72</v>
      </c>
      <c r="E18" s="361">
        <v>0.01</v>
      </c>
      <c r="F18" s="361">
        <v>20.260000000000002</v>
      </c>
      <c r="G18" s="361">
        <v>2.52</v>
      </c>
      <c r="H18" s="361">
        <v>2.81</v>
      </c>
      <c r="I18" s="361">
        <v>1.97</v>
      </c>
      <c r="J18" s="361">
        <v>0.12</v>
      </c>
      <c r="K18" s="361"/>
      <c r="L18" s="342" t="s">
        <v>771</v>
      </c>
      <c r="M18" s="365">
        <v>20.64</v>
      </c>
      <c r="N18" s="54"/>
      <c r="O18" s="54"/>
      <c r="P18" s="54"/>
      <c r="Q18" s="54"/>
    </row>
    <row r="19" spans="1:17" s="10" customFormat="1" ht="13.8" x14ac:dyDescent="0.3">
      <c r="A19" s="343" t="s">
        <v>653</v>
      </c>
      <c r="B19" s="361">
        <v>8.15</v>
      </c>
      <c r="C19" s="361">
        <v>0</v>
      </c>
      <c r="D19" s="361">
        <v>1.06</v>
      </c>
      <c r="E19" s="361">
        <v>7.0000000000000007E-2</v>
      </c>
      <c r="F19" s="361">
        <v>0</v>
      </c>
      <c r="G19" s="361">
        <v>2.35</v>
      </c>
      <c r="H19" s="361">
        <v>3.22</v>
      </c>
      <c r="I19" s="361">
        <v>1.63</v>
      </c>
      <c r="J19" s="361">
        <v>0.16</v>
      </c>
      <c r="K19" s="361"/>
      <c r="L19" s="342" t="s">
        <v>771</v>
      </c>
      <c r="M19" s="365">
        <v>20.7</v>
      </c>
      <c r="N19" s="54"/>
      <c r="O19" s="54"/>
      <c r="P19" s="54"/>
      <c r="Q19" s="54"/>
    </row>
    <row r="20" spans="1:17" s="10" customFormat="1" ht="13.5" customHeight="1" x14ac:dyDescent="0.3">
      <c r="A20" s="343" t="s">
        <v>606</v>
      </c>
      <c r="B20" s="361">
        <v>1.63</v>
      </c>
      <c r="C20" s="361">
        <v>0</v>
      </c>
      <c r="D20" s="361">
        <v>0.67</v>
      </c>
      <c r="E20" s="361">
        <v>0</v>
      </c>
      <c r="F20" s="361">
        <v>0</v>
      </c>
      <c r="G20" s="361">
        <v>4.1100000000000003</v>
      </c>
      <c r="H20" s="361">
        <v>2.2599999999999998</v>
      </c>
      <c r="I20" s="361">
        <v>8.66</v>
      </c>
      <c r="J20" s="361">
        <v>0.08</v>
      </c>
      <c r="K20" s="361"/>
      <c r="L20" s="342" t="s">
        <v>773</v>
      </c>
      <c r="M20" s="365">
        <v>19.850000000000001</v>
      </c>
      <c r="N20" s="54"/>
      <c r="O20" s="54"/>
      <c r="P20" s="54"/>
      <c r="Q20" s="54"/>
    </row>
    <row r="21" spans="1:17" s="10" customFormat="1" ht="13.8" x14ac:dyDescent="0.3">
      <c r="A21" s="343" t="s">
        <v>608</v>
      </c>
      <c r="B21" s="361">
        <v>18.77</v>
      </c>
      <c r="C21" s="361">
        <v>0</v>
      </c>
      <c r="D21" s="361">
        <v>1.31</v>
      </c>
      <c r="E21" s="361">
        <v>86.77</v>
      </c>
      <c r="F21" s="361">
        <v>0.94</v>
      </c>
      <c r="G21" s="361">
        <v>6.71</v>
      </c>
      <c r="H21" s="361">
        <v>15.08</v>
      </c>
      <c r="I21" s="361">
        <v>0.26</v>
      </c>
      <c r="J21" s="361">
        <v>3.03</v>
      </c>
      <c r="K21" s="361"/>
      <c r="L21" s="342" t="s">
        <v>775</v>
      </c>
      <c r="M21" s="365">
        <v>31.61</v>
      </c>
      <c r="N21" s="54"/>
      <c r="O21" s="54"/>
      <c r="P21" s="54"/>
      <c r="Q21" s="54"/>
    </row>
    <row r="22" spans="1:17" s="10" customFormat="1" ht="13.5" customHeight="1" x14ac:dyDescent="0.3">
      <c r="A22" s="343" t="s">
        <v>621</v>
      </c>
      <c r="B22" s="361">
        <v>9.0399999999999991</v>
      </c>
      <c r="C22" s="361">
        <v>0</v>
      </c>
      <c r="D22" s="361">
        <v>1.42</v>
      </c>
      <c r="E22" s="361">
        <v>4.13</v>
      </c>
      <c r="F22" s="361">
        <v>1.58</v>
      </c>
      <c r="G22" s="361">
        <v>2.74</v>
      </c>
      <c r="H22" s="361">
        <v>5.41</v>
      </c>
      <c r="I22" s="361">
        <v>8.75</v>
      </c>
      <c r="J22" s="361">
        <v>0.28000000000000003</v>
      </c>
      <c r="K22" s="361"/>
      <c r="L22" s="342" t="s">
        <v>773</v>
      </c>
      <c r="M22" s="365">
        <v>22.6</v>
      </c>
      <c r="N22" s="54"/>
      <c r="O22" s="54"/>
      <c r="P22" s="54"/>
      <c r="Q22" s="54"/>
    </row>
    <row r="23" spans="1:17" s="10" customFormat="1" ht="21.6" x14ac:dyDescent="0.3">
      <c r="A23" s="343" t="s">
        <v>627</v>
      </c>
      <c r="B23" s="361">
        <v>4.09</v>
      </c>
      <c r="C23" s="361">
        <v>0</v>
      </c>
      <c r="D23" s="361">
        <v>0.8</v>
      </c>
      <c r="E23" s="361">
        <v>0.01</v>
      </c>
      <c r="F23" s="361">
        <v>0</v>
      </c>
      <c r="G23" s="361">
        <v>4.18</v>
      </c>
      <c r="H23" s="361">
        <v>2.0499999999999998</v>
      </c>
      <c r="I23" s="361">
        <v>8.7100000000000009</v>
      </c>
      <c r="J23" s="361">
        <v>7.0000000000000007E-2</v>
      </c>
      <c r="K23" s="361"/>
      <c r="L23" s="342" t="s">
        <v>773</v>
      </c>
      <c r="M23" s="365">
        <v>20.57</v>
      </c>
      <c r="N23" s="54"/>
      <c r="O23" s="54"/>
      <c r="P23" s="54"/>
      <c r="Q23" s="54"/>
    </row>
    <row r="24" spans="1:17" s="10" customFormat="1" ht="21.6" x14ac:dyDescent="0.3">
      <c r="A24" s="343" t="s">
        <v>628</v>
      </c>
      <c r="B24" s="361">
        <v>5</v>
      </c>
      <c r="C24" s="361">
        <v>0</v>
      </c>
      <c r="D24" s="361">
        <v>0.34</v>
      </c>
      <c r="E24" s="361">
        <v>0.02</v>
      </c>
      <c r="F24" s="361">
        <v>0</v>
      </c>
      <c r="G24" s="361">
        <v>4.75</v>
      </c>
      <c r="H24" s="361">
        <v>1.35</v>
      </c>
      <c r="I24" s="361">
        <v>8.69</v>
      </c>
      <c r="J24" s="361">
        <v>0.11</v>
      </c>
      <c r="K24" s="361"/>
      <c r="L24" s="342" t="s">
        <v>773</v>
      </c>
      <c r="M24" s="365">
        <v>20.86</v>
      </c>
      <c r="N24" s="54"/>
      <c r="O24" s="54"/>
      <c r="P24" s="54"/>
      <c r="Q24" s="54"/>
    </row>
    <row r="25" spans="1:17" s="10" customFormat="1" ht="13.95" customHeight="1" x14ac:dyDescent="0.3">
      <c r="A25" s="343" t="s">
        <v>629</v>
      </c>
      <c r="B25" s="361">
        <v>15.89</v>
      </c>
      <c r="C25" s="361">
        <v>0</v>
      </c>
      <c r="D25" s="361">
        <v>2.61</v>
      </c>
      <c r="E25" s="361">
        <v>0</v>
      </c>
      <c r="F25" s="361">
        <v>0</v>
      </c>
      <c r="G25" s="361">
        <v>3.69</v>
      </c>
      <c r="H25" s="361">
        <v>2.21</v>
      </c>
      <c r="I25" s="361">
        <v>9.24</v>
      </c>
      <c r="J25" s="361">
        <v>0.11</v>
      </c>
      <c r="K25" s="361"/>
      <c r="L25" s="342" t="s">
        <v>775</v>
      </c>
      <c r="M25" s="365">
        <v>15.68</v>
      </c>
      <c r="N25" s="54"/>
      <c r="O25" s="54"/>
      <c r="P25" s="54"/>
      <c r="Q25" s="54"/>
    </row>
    <row r="26" spans="1:17" s="10" customFormat="1" ht="13.8" x14ac:dyDescent="0.3">
      <c r="A26" s="343" t="s">
        <v>880</v>
      </c>
      <c r="B26" s="361">
        <v>0</v>
      </c>
      <c r="C26" s="361">
        <v>0</v>
      </c>
      <c r="D26" s="361">
        <v>0</v>
      </c>
      <c r="E26" s="361">
        <v>0</v>
      </c>
      <c r="F26" s="361">
        <v>0</v>
      </c>
      <c r="G26" s="361">
        <v>2.2000000000000002</v>
      </c>
      <c r="H26" s="361">
        <v>1</v>
      </c>
      <c r="I26" s="361">
        <v>0</v>
      </c>
      <c r="J26" s="361">
        <v>7.0000000000000007E-2</v>
      </c>
      <c r="K26" s="361"/>
      <c r="L26" s="342" t="s">
        <v>773</v>
      </c>
      <c r="M26" s="361">
        <v>28.38</v>
      </c>
      <c r="N26" s="54"/>
      <c r="O26" s="54"/>
      <c r="P26" s="54"/>
      <c r="Q26" s="54"/>
    </row>
    <row r="27" spans="1:17" s="10" customFormat="1" ht="21.6" x14ac:dyDescent="0.3">
      <c r="A27" s="343" t="s">
        <v>590</v>
      </c>
      <c r="B27" s="361">
        <v>0</v>
      </c>
      <c r="C27" s="361">
        <v>0</v>
      </c>
      <c r="D27" s="361">
        <v>0</v>
      </c>
      <c r="E27" s="361">
        <v>0</v>
      </c>
      <c r="F27" s="361">
        <v>0</v>
      </c>
      <c r="G27" s="361">
        <v>3.82</v>
      </c>
      <c r="H27" s="361">
        <v>1.98</v>
      </c>
      <c r="I27" s="361">
        <v>6.3</v>
      </c>
      <c r="J27" s="361">
        <v>1.69</v>
      </c>
      <c r="K27" s="361"/>
      <c r="L27" s="342" t="s">
        <v>773</v>
      </c>
      <c r="M27" s="365">
        <v>24.38</v>
      </c>
      <c r="N27" s="54"/>
      <c r="O27" s="54"/>
      <c r="P27" s="54"/>
      <c r="Q27" s="54"/>
    </row>
    <row r="28" spans="1:17" s="10" customFormat="1" ht="13.8" x14ac:dyDescent="0.3">
      <c r="A28" s="343" t="s">
        <v>705</v>
      </c>
      <c r="B28" s="361">
        <v>0.2</v>
      </c>
      <c r="C28" s="361">
        <v>0</v>
      </c>
      <c r="D28" s="361">
        <v>99.77</v>
      </c>
      <c r="E28" s="361">
        <v>1.27</v>
      </c>
      <c r="F28" s="361">
        <v>0</v>
      </c>
      <c r="G28" s="361">
        <v>0.09</v>
      </c>
      <c r="H28" s="361">
        <v>11.42</v>
      </c>
      <c r="I28" s="361">
        <v>7.63</v>
      </c>
      <c r="J28" s="361">
        <v>3.02</v>
      </c>
      <c r="K28" s="361"/>
      <c r="L28" s="342" t="s">
        <v>778</v>
      </c>
      <c r="M28" s="365">
        <v>22.21</v>
      </c>
      <c r="N28" s="54"/>
      <c r="O28" s="54"/>
      <c r="P28" s="54"/>
      <c r="Q28" s="54"/>
    </row>
    <row r="29" spans="1:17" s="10" customFormat="1" ht="21.6" x14ac:dyDescent="0.3">
      <c r="A29" s="245" t="s">
        <v>865</v>
      </c>
      <c r="B29" s="355">
        <v>0</v>
      </c>
      <c r="C29" s="355">
        <v>0</v>
      </c>
      <c r="D29" s="355">
        <v>0.56999999999999995</v>
      </c>
      <c r="E29" s="355">
        <v>0.01</v>
      </c>
      <c r="F29" s="355">
        <v>0</v>
      </c>
      <c r="G29" s="355">
        <v>0</v>
      </c>
      <c r="H29" s="355">
        <v>0</v>
      </c>
      <c r="I29" s="355">
        <v>23.65</v>
      </c>
      <c r="J29" s="355">
        <v>0.02</v>
      </c>
      <c r="K29" s="355"/>
      <c r="L29" s="104" t="s">
        <v>775</v>
      </c>
      <c r="M29" s="99">
        <v>19.57</v>
      </c>
      <c r="N29" s="54"/>
      <c r="O29" s="54"/>
      <c r="P29" s="54"/>
      <c r="Q29" s="54"/>
    </row>
    <row r="30" spans="1:17" s="10" customFormat="1" ht="13.8" x14ac:dyDescent="0.3">
      <c r="A30" s="246" t="s">
        <v>890</v>
      </c>
      <c r="B30" s="356">
        <v>7.38</v>
      </c>
      <c r="C30" s="356">
        <v>7.12</v>
      </c>
      <c r="D30" s="356">
        <v>1.07</v>
      </c>
      <c r="E30" s="356">
        <v>0.32</v>
      </c>
      <c r="F30" s="356">
        <v>0.68</v>
      </c>
      <c r="G30" s="356">
        <v>4.04</v>
      </c>
      <c r="H30" s="356">
        <v>2.56</v>
      </c>
      <c r="I30" s="356">
        <v>8.99</v>
      </c>
      <c r="J30" s="356">
        <v>0.32</v>
      </c>
      <c r="K30" s="356"/>
      <c r="L30" s="356"/>
      <c r="M30" s="356">
        <v>22.73</v>
      </c>
      <c r="N30" s="54"/>
      <c r="O30" s="54"/>
      <c r="P30" s="54"/>
      <c r="Q30" s="54"/>
    </row>
    <row r="31" spans="1:17" s="55" customFormat="1" ht="13.8" x14ac:dyDescent="0.3">
      <c r="A31" s="24" t="s">
        <v>770</v>
      </c>
      <c r="B31" s="247">
        <v>8.1999999999999993</v>
      </c>
      <c r="C31" s="247">
        <v>2.2999999999999998</v>
      </c>
      <c r="D31" s="247">
        <v>0.48</v>
      </c>
      <c r="E31" s="247">
        <v>0.36</v>
      </c>
      <c r="F31" s="247">
        <v>0</v>
      </c>
      <c r="G31" s="247">
        <v>4.43</v>
      </c>
      <c r="H31" s="247">
        <v>2</v>
      </c>
      <c r="I31" s="247">
        <v>6.57</v>
      </c>
      <c r="J31" s="247">
        <v>0.42</v>
      </c>
      <c r="K31" s="247"/>
      <c r="L31" s="356"/>
      <c r="M31" s="247">
        <v>21.36</v>
      </c>
      <c r="N31" s="37"/>
      <c r="O31" s="37"/>
      <c r="P31" s="37"/>
      <c r="Q31" s="37"/>
    </row>
    <row r="32" spans="1:17" s="10" customFormat="1" ht="13.8" x14ac:dyDescent="0.3">
      <c r="A32" s="347" t="s">
        <v>81</v>
      </c>
      <c r="B32" s="356">
        <v>-10</v>
      </c>
      <c r="C32" s="356">
        <v>209.57</v>
      </c>
      <c r="D32" s="356">
        <v>122.92</v>
      </c>
      <c r="E32" s="356">
        <v>-11.11</v>
      </c>
      <c r="F32" s="356" t="s">
        <v>447</v>
      </c>
      <c r="G32" s="356">
        <v>-8.8000000000000007</v>
      </c>
      <c r="H32" s="356">
        <v>28</v>
      </c>
      <c r="I32" s="356">
        <v>36.83</v>
      </c>
      <c r="J32" s="356">
        <v>-23.81</v>
      </c>
      <c r="K32" s="356"/>
      <c r="L32" s="356"/>
      <c r="M32" s="356">
        <v>6.41</v>
      </c>
      <c r="N32" s="54"/>
      <c r="O32" s="54"/>
      <c r="P32" s="54"/>
      <c r="Q32" s="54"/>
    </row>
    <row r="33" spans="1:18" s="4" customFormat="1" ht="13.8" x14ac:dyDescent="0.3">
      <c r="A33" s="12"/>
      <c r="B33" s="13"/>
      <c r="C33" s="13"/>
      <c r="D33" s="13"/>
      <c r="E33" s="13"/>
      <c r="F33" s="13"/>
      <c r="G33" s="13"/>
      <c r="H33" s="13"/>
      <c r="I33" s="13"/>
      <c r="J33" s="13"/>
      <c r="K33" s="13"/>
      <c r="L33" s="40"/>
      <c r="M33" s="13"/>
      <c r="N33" s="37"/>
      <c r="O33" s="37"/>
      <c r="P33" s="37"/>
      <c r="Q33" s="37"/>
      <c r="R33" s="55"/>
    </row>
    <row r="34" spans="1:18" s="4" customFormat="1" ht="10.8" x14ac:dyDescent="0.25">
      <c r="A34" s="44" t="s">
        <v>91</v>
      </c>
      <c r="B34" s="39"/>
      <c r="C34" s="5"/>
      <c r="D34" s="5"/>
      <c r="E34" s="5"/>
      <c r="F34" s="5"/>
      <c r="G34" s="5"/>
      <c r="H34" s="5"/>
      <c r="I34" s="5"/>
      <c r="L34" s="27"/>
      <c r="M34" s="5"/>
      <c r="N34" s="5"/>
      <c r="P34" s="5"/>
      <c r="Q34" s="5"/>
      <c r="R34" s="5"/>
    </row>
    <row r="35" spans="1:18" s="4" customFormat="1" ht="10.8" x14ac:dyDescent="0.25">
      <c r="A35" s="478" t="s">
        <v>110</v>
      </c>
      <c r="B35" s="478"/>
      <c r="C35" s="478"/>
      <c r="D35" s="478"/>
      <c r="E35" s="478"/>
      <c r="F35" s="478"/>
      <c r="G35" s="478"/>
      <c r="H35" s="478"/>
      <c r="I35" s="478"/>
      <c r="J35" s="478"/>
      <c r="K35" s="478"/>
      <c r="L35" s="478"/>
      <c r="M35" s="478"/>
      <c r="N35" s="5"/>
      <c r="P35" s="5"/>
      <c r="Q35" s="5"/>
      <c r="R35" s="5"/>
    </row>
    <row r="36" spans="1:18" s="4" customFormat="1" ht="10.8" x14ac:dyDescent="0.25">
      <c r="A36" s="39" t="s">
        <v>111</v>
      </c>
      <c r="B36" s="39"/>
      <c r="C36" s="5"/>
      <c r="D36" s="5"/>
      <c r="E36" s="5"/>
      <c r="F36" s="5"/>
      <c r="G36" s="5"/>
      <c r="H36" s="5"/>
      <c r="I36" s="5"/>
      <c r="L36" s="27"/>
      <c r="M36" s="5"/>
      <c r="N36" s="5"/>
      <c r="P36" s="5"/>
      <c r="Q36" s="5"/>
      <c r="R36" s="5"/>
    </row>
    <row r="37" spans="1:18" s="4" customFormat="1" ht="10.8" x14ac:dyDescent="0.25">
      <c r="A37" s="478" t="s">
        <v>43</v>
      </c>
      <c r="B37" s="478"/>
      <c r="C37" s="478"/>
      <c r="D37" s="478"/>
      <c r="E37" s="478"/>
      <c r="F37" s="478"/>
      <c r="G37" s="478"/>
      <c r="H37" s="478"/>
      <c r="I37" s="478"/>
      <c r="J37" s="478"/>
      <c r="K37" s="478"/>
      <c r="L37" s="478"/>
      <c r="M37" s="478"/>
      <c r="N37" s="5"/>
      <c r="P37" s="5"/>
      <c r="Q37" s="5"/>
      <c r="R37" s="5"/>
    </row>
    <row r="38" spans="1:18" s="4" customFormat="1" ht="10.8" x14ac:dyDescent="0.25">
      <c r="A38" s="478" t="s">
        <v>163</v>
      </c>
      <c r="B38" s="478"/>
      <c r="C38" s="478"/>
      <c r="D38" s="478"/>
      <c r="E38" s="478"/>
      <c r="F38" s="478"/>
      <c r="G38" s="478"/>
      <c r="H38" s="478"/>
      <c r="I38" s="478"/>
      <c r="J38" s="478"/>
      <c r="K38" s="478"/>
      <c r="L38" s="478"/>
      <c r="M38" s="478"/>
      <c r="N38" s="5"/>
      <c r="P38" s="5"/>
      <c r="Q38" s="5"/>
      <c r="R38" s="5"/>
    </row>
    <row r="39" spans="1:18" s="4" customFormat="1" ht="24" customHeight="1" x14ac:dyDescent="0.25">
      <c r="A39" s="478" t="s">
        <v>165</v>
      </c>
      <c r="B39" s="478"/>
      <c r="C39" s="478"/>
      <c r="D39" s="478"/>
      <c r="E39" s="478"/>
      <c r="F39" s="478"/>
      <c r="G39" s="478"/>
      <c r="H39" s="478"/>
      <c r="I39" s="478"/>
      <c r="J39" s="478"/>
      <c r="K39" s="478"/>
      <c r="L39" s="478"/>
      <c r="M39" s="478"/>
      <c r="N39" s="5"/>
      <c r="P39" s="5"/>
      <c r="Q39" s="5"/>
      <c r="R39" s="5"/>
    </row>
    <row r="40" spans="1:18" s="4" customFormat="1" ht="10.8" x14ac:dyDescent="0.25">
      <c r="A40" s="478" t="s">
        <v>170</v>
      </c>
      <c r="B40" s="478"/>
      <c r="C40" s="478"/>
      <c r="D40" s="478"/>
      <c r="E40" s="478"/>
      <c r="F40" s="478"/>
      <c r="G40" s="478"/>
      <c r="H40" s="478"/>
      <c r="I40" s="478"/>
      <c r="J40" s="478"/>
      <c r="K40" s="478"/>
      <c r="L40" s="478"/>
      <c r="M40" s="478"/>
      <c r="N40" s="5"/>
      <c r="P40" s="5"/>
      <c r="Q40" s="5"/>
      <c r="R40" s="5"/>
    </row>
    <row r="41" spans="1:18" s="4" customFormat="1" ht="10.8" x14ac:dyDescent="0.25">
      <c r="A41" s="478" t="s">
        <v>171</v>
      </c>
      <c r="B41" s="478"/>
      <c r="C41" s="478"/>
      <c r="D41" s="478"/>
      <c r="E41" s="478"/>
      <c r="F41" s="478"/>
      <c r="G41" s="478"/>
      <c r="H41" s="478"/>
      <c r="I41" s="478"/>
      <c r="J41" s="478"/>
      <c r="K41" s="478"/>
      <c r="L41" s="478"/>
      <c r="M41" s="478"/>
      <c r="N41" s="5"/>
      <c r="P41" s="5"/>
      <c r="Q41" s="5"/>
      <c r="R41" s="5"/>
    </row>
    <row r="42" spans="1:18" s="4" customFormat="1" ht="10.8" x14ac:dyDescent="0.25">
      <c r="A42" s="474" t="s">
        <v>363</v>
      </c>
      <c r="B42" s="478"/>
      <c r="C42" s="478"/>
      <c r="D42" s="478"/>
      <c r="E42" s="478"/>
      <c r="F42" s="478"/>
      <c r="G42" s="478"/>
      <c r="H42" s="478"/>
      <c r="I42" s="478"/>
      <c r="J42" s="478"/>
      <c r="K42" s="478"/>
      <c r="L42" s="478"/>
      <c r="M42" s="478"/>
      <c r="N42" s="5"/>
      <c r="P42" s="5"/>
      <c r="Q42" s="5"/>
      <c r="R42" s="5"/>
    </row>
    <row r="43" spans="1:18" s="4" customFormat="1" ht="10.8" x14ac:dyDescent="0.25">
      <c r="A43" s="474" t="s">
        <v>365</v>
      </c>
      <c r="B43" s="478"/>
      <c r="C43" s="478"/>
      <c r="D43" s="478"/>
      <c r="E43" s="478"/>
      <c r="F43" s="478"/>
      <c r="G43" s="478"/>
      <c r="H43" s="478"/>
      <c r="I43" s="478"/>
      <c r="J43" s="478"/>
      <c r="K43" s="478"/>
      <c r="L43" s="478"/>
      <c r="M43" s="478"/>
      <c r="N43" s="5"/>
      <c r="P43" s="5"/>
      <c r="Q43" s="5"/>
      <c r="R43" s="5"/>
    </row>
  </sheetData>
  <mergeCells count="19">
    <mergeCell ref="A41:M41"/>
    <mergeCell ref="A42:M42"/>
    <mergeCell ref="A43:M43"/>
    <mergeCell ref="L5:M5"/>
    <mergeCell ref="A35:M35"/>
    <mergeCell ref="A37:M37"/>
    <mergeCell ref="A38:M38"/>
    <mergeCell ref="A39:M39"/>
    <mergeCell ref="A40:M40"/>
    <mergeCell ref="J4:M4"/>
    <mergeCell ref="B5:B6"/>
    <mergeCell ref="C5:C6"/>
    <mergeCell ref="D5:D6"/>
    <mergeCell ref="E5:E6"/>
    <mergeCell ref="F5:F6"/>
    <mergeCell ref="G5:G6"/>
    <mergeCell ref="H5:H6"/>
    <mergeCell ref="I5:I6"/>
    <mergeCell ref="J5:J6"/>
  </mergeCells>
  <pageMargins left="0.59055118110236227" right="0.59055118110236227" top="0.39370078740157483" bottom="0.39370078740157483" header="0" footer="0.19685039370078741"/>
  <pageSetup paperSize="9" scale="80" orientation="landscape" r:id="rId1"/>
  <headerFooter alignWithMargins="0">
    <oddFooter>&amp;L&amp;"Myriad Pro,Normal"&amp;8Estadísticas sobre la información económica y financiera de los Fondos de titulización de activos&amp;R&amp;"Myriad Pro,Normal"&amp;8Página &amp;P</oddFooter>
  </headerFooter>
  <colBreaks count="1" manualBreakCount="1">
    <brk id="13"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zoomScaleNormal="100" zoomScaleSheetLayoutView="80" workbookViewId="0"/>
  </sheetViews>
  <sheetFormatPr baseColWidth="10" defaultColWidth="11.5546875" defaultRowHeight="13.2" x14ac:dyDescent="0.25"/>
  <cols>
    <col min="1" max="1" width="30.6640625" style="152" customWidth="1"/>
    <col min="2" max="2" width="10.44140625" style="152" customWidth="1"/>
    <col min="3" max="3" width="12.6640625" style="152" customWidth="1"/>
    <col min="4" max="5" width="10.44140625" style="152" customWidth="1"/>
    <col min="6" max="6" width="12.5546875" style="152" customWidth="1"/>
    <col min="7" max="7" width="10.6640625" style="152" customWidth="1"/>
    <col min="8" max="10" width="10.44140625" style="152" customWidth="1"/>
    <col min="11" max="11" width="1.33203125" style="152" customWidth="1"/>
    <col min="12" max="12" width="23.44140625" style="152" customWidth="1"/>
    <col min="13" max="16384" width="11.5546875" style="152"/>
  </cols>
  <sheetData>
    <row r="1" spans="1:18" s="50" customFormat="1" ht="15" customHeight="1" x14ac:dyDescent="0.3">
      <c r="A1" s="47"/>
      <c r="B1" s="47"/>
      <c r="C1" s="47"/>
      <c r="D1" s="47"/>
      <c r="E1" s="6"/>
      <c r="F1" s="6"/>
      <c r="G1" s="6"/>
      <c r="H1" s="6"/>
      <c r="I1" s="6"/>
      <c r="J1" s="6"/>
      <c r="K1" s="6"/>
      <c r="L1" s="48"/>
      <c r="M1" s="6"/>
      <c r="N1" s="8"/>
      <c r="O1" s="8"/>
      <c r="P1" s="8"/>
      <c r="Q1" s="8"/>
      <c r="R1" s="49"/>
    </row>
    <row r="2" spans="1:18" s="301" customFormat="1" ht="20.25" customHeight="1" x14ac:dyDescent="0.25">
      <c r="A2" s="291" t="s">
        <v>368</v>
      </c>
      <c r="B2" s="292"/>
      <c r="C2" s="293"/>
      <c r="D2" s="293"/>
      <c r="E2" s="293"/>
      <c r="F2" s="293"/>
      <c r="G2" s="293"/>
      <c r="H2" s="293"/>
      <c r="I2" s="293"/>
      <c r="J2" s="293"/>
      <c r="K2" s="293"/>
      <c r="L2" s="297"/>
      <c r="M2" s="23" t="s">
        <v>376</v>
      </c>
      <c r="N2" s="303"/>
      <c r="O2" s="303"/>
      <c r="P2" s="303"/>
      <c r="Q2" s="303"/>
      <c r="R2" s="292"/>
    </row>
    <row r="3" spans="1:18" s="10" customFormat="1" ht="13.8" x14ac:dyDescent="0.3">
      <c r="A3" s="50"/>
      <c r="B3" s="50"/>
      <c r="C3" s="50"/>
      <c r="D3" s="50"/>
      <c r="E3" s="51"/>
      <c r="F3" s="51"/>
      <c r="G3" s="51"/>
      <c r="H3" s="51"/>
      <c r="I3" s="51"/>
      <c r="J3" s="51"/>
      <c r="K3" s="51"/>
      <c r="L3" s="52"/>
      <c r="M3" s="51"/>
      <c r="N3" s="51"/>
      <c r="O3" s="51"/>
      <c r="P3" s="51"/>
      <c r="Q3" s="51"/>
      <c r="R3" s="50"/>
    </row>
    <row r="4" spans="1:18" s="140" customFormat="1" ht="10.8" x14ac:dyDescent="0.25">
      <c r="A4" s="67"/>
      <c r="B4" s="143"/>
      <c r="C4" s="143"/>
      <c r="D4" s="133"/>
      <c r="E4" s="133"/>
      <c r="F4" s="133"/>
      <c r="G4" s="143"/>
      <c r="H4" s="143"/>
      <c r="I4" s="143"/>
      <c r="J4" s="453" t="s">
        <v>21</v>
      </c>
      <c r="K4" s="453"/>
      <c r="L4" s="453"/>
      <c r="M4" s="453"/>
      <c r="N4" s="139"/>
      <c r="O4" s="139"/>
      <c r="P4" s="139"/>
      <c r="Q4" s="139"/>
    </row>
    <row r="5" spans="1:18" s="140" customFormat="1" ht="13.5" customHeight="1" x14ac:dyDescent="0.25">
      <c r="A5" s="67"/>
      <c r="B5" s="458" t="s">
        <v>39</v>
      </c>
      <c r="C5" s="458" t="s">
        <v>112</v>
      </c>
      <c r="D5" s="458" t="s">
        <v>42</v>
      </c>
      <c r="E5" s="458" t="s">
        <v>45</v>
      </c>
      <c r="F5" s="458" t="s">
        <v>164</v>
      </c>
      <c r="G5" s="458" t="s">
        <v>168</v>
      </c>
      <c r="H5" s="458" t="s">
        <v>169</v>
      </c>
      <c r="I5" s="458" t="s">
        <v>362</v>
      </c>
      <c r="J5" s="479" t="s">
        <v>364</v>
      </c>
      <c r="K5" s="107"/>
      <c r="L5" s="480" t="s">
        <v>367</v>
      </c>
      <c r="M5" s="480"/>
      <c r="N5" s="139"/>
      <c r="O5" s="139"/>
      <c r="P5" s="139"/>
      <c r="Q5" s="139"/>
    </row>
    <row r="6" spans="1:18" s="142" customFormat="1" ht="13.5" customHeight="1" x14ac:dyDescent="0.25">
      <c r="A6" s="9" t="s">
        <v>0</v>
      </c>
      <c r="B6" s="454"/>
      <c r="C6" s="454"/>
      <c r="D6" s="454"/>
      <c r="E6" s="454" t="s">
        <v>45</v>
      </c>
      <c r="F6" s="454" t="s">
        <v>46</v>
      </c>
      <c r="G6" s="454" t="s">
        <v>113</v>
      </c>
      <c r="H6" s="454"/>
      <c r="I6" s="454"/>
      <c r="J6" s="454"/>
      <c r="K6" s="3"/>
      <c r="L6" s="43" t="s">
        <v>445</v>
      </c>
      <c r="M6" s="43" t="s">
        <v>89</v>
      </c>
      <c r="N6" s="141"/>
      <c r="O6" s="141"/>
      <c r="P6" s="141"/>
      <c r="Q6" s="141"/>
    </row>
    <row r="7" spans="1:18" s="10" customFormat="1" ht="13.8" x14ac:dyDescent="0.3">
      <c r="A7" s="357" t="s">
        <v>488</v>
      </c>
      <c r="B7" s="358">
        <v>1.54</v>
      </c>
      <c r="C7" s="358">
        <v>0</v>
      </c>
      <c r="D7" s="358">
        <v>67.31</v>
      </c>
      <c r="E7" s="358">
        <v>4.46</v>
      </c>
      <c r="F7" s="358">
        <v>0.09</v>
      </c>
      <c r="G7" s="358">
        <v>3.74</v>
      </c>
      <c r="H7" s="358">
        <v>12.09</v>
      </c>
      <c r="I7" s="358">
        <v>2</v>
      </c>
      <c r="J7" s="358">
        <v>6.84</v>
      </c>
      <c r="K7" s="358"/>
      <c r="L7" s="103" t="s">
        <v>785</v>
      </c>
      <c r="M7" s="102">
        <v>14.58</v>
      </c>
      <c r="N7" s="54"/>
      <c r="O7" s="54"/>
      <c r="P7" s="54"/>
      <c r="Q7" s="54"/>
    </row>
    <row r="8" spans="1:18" s="10" customFormat="1" ht="13.8" x14ac:dyDescent="0.3">
      <c r="A8" s="341" t="s">
        <v>463</v>
      </c>
      <c r="B8" s="361">
        <v>4.37</v>
      </c>
      <c r="C8" s="361">
        <v>0</v>
      </c>
      <c r="D8" s="361">
        <v>1.26</v>
      </c>
      <c r="E8" s="361">
        <v>3.54</v>
      </c>
      <c r="F8" s="361">
        <v>28.77</v>
      </c>
      <c r="G8" s="361">
        <v>7.27</v>
      </c>
      <c r="H8" s="361">
        <v>9.09</v>
      </c>
      <c r="I8" s="361">
        <v>1.78</v>
      </c>
      <c r="J8" s="361">
        <v>36.979999999999997</v>
      </c>
      <c r="K8" s="361"/>
      <c r="L8" s="342" t="s">
        <v>785</v>
      </c>
      <c r="M8" s="365">
        <v>36.11</v>
      </c>
      <c r="N8" s="54"/>
      <c r="O8" s="54"/>
      <c r="P8" s="54"/>
      <c r="Q8" s="54"/>
    </row>
    <row r="9" spans="1:18" s="10" customFormat="1" ht="21.6" x14ac:dyDescent="0.3">
      <c r="A9" s="345" t="s">
        <v>711</v>
      </c>
      <c r="B9" s="362">
        <v>0</v>
      </c>
      <c r="C9" s="362">
        <v>0</v>
      </c>
      <c r="D9" s="362">
        <v>0</v>
      </c>
      <c r="E9" s="362">
        <v>0</v>
      </c>
      <c r="F9" s="362">
        <v>0</v>
      </c>
      <c r="G9" s="362">
        <v>4.58</v>
      </c>
      <c r="H9" s="362">
        <v>2.89</v>
      </c>
      <c r="I9" s="362">
        <v>3.19</v>
      </c>
      <c r="J9" s="362">
        <v>6.64</v>
      </c>
      <c r="K9" s="362"/>
      <c r="L9" s="344" t="s">
        <v>900</v>
      </c>
      <c r="M9" s="362">
        <v>0</v>
      </c>
      <c r="N9" s="54"/>
      <c r="O9" s="54"/>
      <c r="P9" s="54"/>
      <c r="Q9" s="54"/>
    </row>
    <row r="10" spans="1:18" s="10" customFormat="1" ht="13.5" customHeight="1" x14ac:dyDescent="0.3">
      <c r="A10" s="359" t="s">
        <v>890</v>
      </c>
      <c r="B10" s="356">
        <v>1.17</v>
      </c>
      <c r="C10" s="356">
        <v>0</v>
      </c>
      <c r="D10" s="356">
        <v>2.92</v>
      </c>
      <c r="E10" s="356">
        <v>1.07</v>
      </c>
      <c r="F10" s="356">
        <v>7.32</v>
      </c>
      <c r="G10" s="356">
        <v>5.23</v>
      </c>
      <c r="H10" s="356">
        <v>4.82</v>
      </c>
      <c r="I10" s="356">
        <v>2.79</v>
      </c>
      <c r="J10" s="356">
        <v>14.36</v>
      </c>
      <c r="K10" s="356"/>
      <c r="L10" s="356"/>
      <c r="M10" s="356">
        <v>9.74</v>
      </c>
      <c r="N10" s="54"/>
      <c r="O10" s="54"/>
      <c r="P10" s="54"/>
      <c r="Q10" s="54"/>
    </row>
    <row r="11" spans="1:18" s="55" customFormat="1" ht="13.8" x14ac:dyDescent="0.3">
      <c r="A11" s="346" t="s">
        <v>770</v>
      </c>
      <c r="B11" s="352">
        <v>4.91</v>
      </c>
      <c r="C11" s="352">
        <v>35.880000000000003</v>
      </c>
      <c r="D11" s="352">
        <v>9.57</v>
      </c>
      <c r="E11" s="352">
        <v>3.45</v>
      </c>
      <c r="F11" s="352">
        <v>15.75</v>
      </c>
      <c r="G11" s="352">
        <v>7.14</v>
      </c>
      <c r="H11" s="352">
        <v>8.56</v>
      </c>
      <c r="I11" s="352">
        <v>1.74</v>
      </c>
      <c r="J11" s="352">
        <v>28.86</v>
      </c>
      <c r="K11" s="249"/>
      <c r="L11" s="248"/>
      <c r="M11" s="352">
        <v>32.17</v>
      </c>
      <c r="N11" s="37"/>
      <c r="O11" s="37"/>
      <c r="P11" s="37"/>
      <c r="Q11" s="37"/>
    </row>
    <row r="12" spans="1:18" s="10" customFormat="1" ht="13.8" x14ac:dyDescent="0.3">
      <c r="A12" s="351" t="s">
        <v>81</v>
      </c>
      <c r="B12" s="356">
        <v>-76.17</v>
      </c>
      <c r="C12" s="356">
        <v>-100</v>
      </c>
      <c r="D12" s="356">
        <v>-69.489999999999995</v>
      </c>
      <c r="E12" s="356">
        <v>-68.989999999999995</v>
      </c>
      <c r="F12" s="356">
        <v>-53.52</v>
      </c>
      <c r="G12" s="356">
        <v>-26.75</v>
      </c>
      <c r="H12" s="356">
        <v>-43.69</v>
      </c>
      <c r="I12" s="356">
        <v>60.34</v>
      </c>
      <c r="J12" s="356">
        <v>-50.24</v>
      </c>
      <c r="K12" s="356"/>
      <c r="L12" s="356"/>
      <c r="M12" s="356">
        <v>-69.72</v>
      </c>
      <c r="N12" s="54"/>
      <c r="O12" s="54"/>
      <c r="P12" s="54"/>
      <c r="Q12" s="54"/>
    </row>
    <row r="13" spans="1:18" s="4" customFormat="1" ht="13.8" x14ac:dyDescent="0.3">
      <c r="A13" s="12"/>
      <c r="B13" s="13"/>
      <c r="C13" s="13"/>
      <c r="D13" s="13"/>
      <c r="E13" s="13"/>
      <c r="F13" s="13"/>
      <c r="G13" s="13"/>
      <c r="H13" s="13"/>
      <c r="I13" s="13"/>
      <c r="J13" s="13"/>
      <c r="K13" s="13"/>
      <c r="L13" s="40"/>
      <c r="M13" s="13"/>
      <c r="N13" s="37"/>
      <c r="O13" s="37"/>
      <c r="P13" s="37"/>
      <c r="Q13" s="37"/>
      <c r="R13" s="55"/>
    </row>
    <row r="14" spans="1:18" s="4" customFormat="1" ht="10.8" x14ac:dyDescent="0.25">
      <c r="A14" s="44" t="s">
        <v>91</v>
      </c>
      <c r="B14" s="39"/>
      <c r="C14" s="5"/>
      <c r="D14" s="5"/>
      <c r="E14" s="5"/>
      <c r="F14" s="5"/>
      <c r="G14" s="5"/>
      <c r="H14" s="5"/>
      <c r="I14" s="5"/>
      <c r="L14" s="27"/>
      <c r="M14" s="5"/>
      <c r="N14" s="5"/>
      <c r="P14" s="5"/>
      <c r="Q14" s="5"/>
      <c r="R14" s="5"/>
    </row>
    <row r="15" spans="1:18" s="4" customFormat="1" ht="10.8" x14ac:dyDescent="0.25">
      <c r="A15" s="478" t="s">
        <v>110</v>
      </c>
      <c r="B15" s="478"/>
      <c r="C15" s="478"/>
      <c r="D15" s="478"/>
      <c r="E15" s="478"/>
      <c r="F15" s="478"/>
      <c r="G15" s="478"/>
      <c r="H15" s="478"/>
      <c r="I15" s="478"/>
      <c r="J15" s="478"/>
      <c r="K15" s="478"/>
      <c r="L15" s="478"/>
      <c r="M15" s="478"/>
      <c r="N15" s="5"/>
      <c r="P15" s="5"/>
      <c r="Q15" s="5"/>
      <c r="R15" s="5"/>
    </row>
    <row r="16" spans="1:18" s="4" customFormat="1" ht="10.8" x14ac:dyDescent="0.25">
      <c r="A16" s="39" t="s">
        <v>111</v>
      </c>
      <c r="B16" s="39"/>
      <c r="C16" s="5"/>
      <c r="D16" s="5"/>
      <c r="E16" s="5"/>
      <c r="F16" s="5"/>
      <c r="G16" s="5"/>
      <c r="H16" s="5"/>
      <c r="I16" s="5"/>
      <c r="L16" s="27"/>
      <c r="M16" s="5"/>
      <c r="N16" s="5"/>
      <c r="P16" s="5"/>
      <c r="Q16" s="5"/>
      <c r="R16" s="5"/>
    </row>
    <row r="17" spans="1:18" s="4" customFormat="1" ht="10.8" x14ac:dyDescent="0.25">
      <c r="A17" s="478" t="s">
        <v>43</v>
      </c>
      <c r="B17" s="478"/>
      <c r="C17" s="478"/>
      <c r="D17" s="478"/>
      <c r="E17" s="478"/>
      <c r="F17" s="478"/>
      <c r="G17" s="478"/>
      <c r="H17" s="478"/>
      <c r="I17" s="478"/>
      <c r="J17" s="478"/>
      <c r="K17" s="478"/>
      <c r="L17" s="478"/>
      <c r="M17" s="478"/>
      <c r="N17" s="5"/>
      <c r="P17" s="5"/>
      <c r="Q17" s="5"/>
      <c r="R17" s="5"/>
    </row>
    <row r="18" spans="1:18" s="4" customFormat="1" ht="10.8" x14ac:dyDescent="0.25">
      <c r="A18" s="478" t="s">
        <v>163</v>
      </c>
      <c r="B18" s="478"/>
      <c r="C18" s="478"/>
      <c r="D18" s="478"/>
      <c r="E18" s="478"/>
      <c r="F18" s="478"/>
      <c r="G18" s="478"/>
      <c r="H18" s="478"/>
      <c r="I18" s="478"/>
      <c r="J18" s="478"/>
      <c r="K18" s="478"/>
      <c r="L18" s="478"/>
      <c r="M18" s="478"/>
      <c r="N18" s="5"/>
      <c r="P18" s="5"/>
      <c r="Q18" s="5"/>
      <c r="R18" s="5"/>
    </row>
    <row r="19" spans="1:18" s="4" customFormat="1" ht="24" customHeight="1" x14ac:dyDescent="0.25">
      <c r="A19" s="478" t="s">
        <v>165</v>
      </c>
      <c r="B19" s="478"/>
      <c r="C19" s="478"/>
      <c r="D19" s="478"/>
      <c r="E19" s="478"/>
      <c r="F19" s="478"/>
      <c r="G19" s="478"/>
      <c r="H19" s="478"/>
      <c r="I19" s="478"/>
      <c r="J19" s="478"/>
      <c r="K19" s="478"/>
      <c r="L19" s="478"/>
      <c r="M19" s="478"/>
      <c r="N19" s="5"/>
      <c r="P19" s="5"/>
      <c r="Q19" s="5"/>
      <c r="R19" s="5"/>
    </row>
    <row r="20" spans="1:18" s="4" customFormat="1" ht="10.8" x14ac:dyDescent="0.25">
      <c r="A20" s="478" t="s">
        <v>170</v>
      </c>
      <c r="B20" s="478"/>
      <c r="C20" s="478"/>
      <c r="D20" s="478"/>
      <c r="E20" s="478"/>
      <c r="F20" s="478"/>
      <c r="G20" s="478"/>
      <c r="H20" s="478"/>
      <c r="I20" s="478"/>
      <c r="J20" s="478"/>
      <c r="K20" s="478"/>
      <c r="L20" s="478"/>
      <c r="M20" s="478"/>
      <c r="N20" s="5"/>
      <c r="P20" s="5"/>
      <c r="Q20" s="5"/>
      <c r="R20" s="5"/>
    </row>
    <row r="21" spans="1:18" s="4" customFormat="1" ht="10.8" x14ac:dyDescent="0.25">
      <c r="A21" s="478" t="s">
        <v>171</v>
      </c>
      <c r="B21" s="478"/>
      <c r="C21" s="478"/>
      <c r="D21" s="478"/>
      <c r="E21" s="478"/>
      <c r="F21" s="478"/>
      <c r="G21" s="478"/>
      <c r="H21" s="478"/>
      <c r="I21" s="478"/>
      <c r="J21" s="478"/>
      <c r="K21" s="478"/>
      <c r="L21" s="478"/>
      <c r="M21" s="478"/>
      <c r="N21" s="5"/>
      <c r="P21" s="5"/>
      <c r="Q21" s="5"/>
      <c r="R21" s="5"/>
    </row>
    <row r="22" spans="1:18" s="4" customFormat="1" ht="10.8" x14ac:dyDescent="0.25">
      <c r="A22" s="474" t="s">
        <v>363</v>
      </c>
      <c r="B22" s="478"/>
      <c r="C22" s="478"/>
      <c r="D22" s="478"/>
      <c r="E22" s="478"/>
      <c r="F22" s="478"/>
      <c r="G22" s="478"/>
      <c r="H22" s="478"/>
      <c r="I22" s="478"/>
      <c r="J22" s="478"/>
      <c r="K22" s="478"/>
      <c r="L22" s="478"/>
      <c r="M22" s="478"/>
      <c r="N22" s="5"/>
      <c r="P22" s="5"/>
      <c r="Q22" s="5"/>
      <c r="R22" s="5"/>
    </row>
    <row r="23" spans="1:18" s="4" customFormat="1" ht="10.8" x14ac:dyDescent="0.25">
      <c r="A23" s="474" t="s">
        <v>365</v>
      </c>
      <c r="B23" s="478"/>
      <c r="C23" s="478"/>
      <c r="D23" s="478"/>
      <c r="E23" s="478"/>
      <c r="F23" s="478"/>
      <c r="G23" s="478"/>
      <c r="H23" s="478"/>
      <c r="I23" s="478"/>
      <c r="J23" s="478"/>
      <c r="K23" s="478"/>
      <c r="L23" s="478"/>
      <c r="M23" s="478"/>
      <c r="N23" s="5"/>
      <c r="P23" s="5"/>
      <c r="Q23" s="5"/>
      <c r="R23" s="5"/>
    </row>
  </sheetData>
  <mergeCells count="19">
    <mergeCell ref="A21:M21"/>
    <mergeCell ref="A22:M22"/>
    <mergeCell ref="A23:M23"/>
    <mergeCell ref="L5:M5"/>
    <mergeCell ref="A15:M15"/>
    <mergeCell ref="A17:M17"/>
    <mergeCell ref="A18:M18"/>
    <mergeCell ref="A19:M19"/>
    <mergeCell ref="A20:M20"/>
    <mergeCell ref="J4:M4"/>
    <mergeCell ref="B5:B6"/>
    <mergeCell ref="C5:C6"/>
    <mergeCell ref="D5:D6"/>
    <mergeCell ref="E5:E6"/>
    <mergeCell ref="F5:F6"/>
    <mergeCell ref="G5:G6"/>
    <mergeCell ref="H5:H6"/>
    <mergeCell ref="I5:I6"/>
    <mergeCell ref="J5:J6"/>
  </mergeCells>
  <pageMargins left="0.59055118110236227" right="0.59055118110236227" top="0.39370078740157483" bottom="0.39370078740157483" header="0" footer="0.19685039370078741"/>
  <pageSetup paperSize="9" scale="80" orientation="landscape" r:id="rId1"/>
  <headerFooter alignWithMargins="0">
    <oddFooter>&amp;L&amp;"Myriad Pro,Normal"&amp;8Estadísticas sobre la información económica y financiera de los Fondos de titulización de activos&amp;R&amp;"Myriad Pro,Normal"&amp;8Página &amp;P</oddFooter>
  </headerFooter>
  <colBreaks count="1" manualBreakCount="1">
    <brk id="13"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zoomScaleNormal="100" zoomScaleSheetLayoutView="80" workbookViewId="0"/>
  </sheetViews>
  <sheetFormatPr baseColWidth="10" defaultRowHeight="13.2" x14ac:dyDescent="0.25"/>
  <cols>
    <col min="1" max="1" width="30.6640625" customWidth="1"/>
    <col min="3" max="3" width="12.109375" customWidth="1"/>
    <col min="6" max="6" width="13.6640625" customWidth="1"/>
    <col min="7" max="7" width="11.44140625" customWidth="1"/>
    <col min="8" max="8" width="12.88671875" customWidth="1"/>
    <col min="9" max="9" width="13" customWidth="1"/>
    <col min="10" max="12" width="12.33203125" customWidth="1"/>
  </cols>
  <sheetData>
    <row r="1" spans="1:17" s="50" customFormat="1" ht="15" customHeight="1" x14ac:dyDescent="0.3">
      <c r="A1" s="59"/>
      <c r="B1" s="60"/>
      <c r="C1" s="60"/>
      <c r="D1" s="60"/>
      <c r="E1" s="60"/>
      <c r="F1" s="60"/>
      <c r="G1" s="60"/>
      <c r="H1" s="60"/>
      <c r="I1" s="60"/>
      <c r="J1" s="60"/>
      <c r="K1" s="60"/>
      <c r="L1" s="60"/>
      <c r="M1" s="11"/>
      <c r="N1" s="11"/>
      <c r="O1" s="11"/>
      <c r="P1" s="11"/>
      <c r="Q1" s="7"/>
    </row>
    <row r="2" spans="1:17" s="301" customFormat="1" ht="20.25" customHeight="1" x14ac:dyDescent="0.25">
      <c r="A2" s="291" t="s">
        <v>14</v>
      </c>
      <c r="B2" s="292"/>
      <c r="C2" s="293"/>
      <c r="D2" s="293"/>
      <c r="E2" s="293"/>
      <c r="F2" s="293"/>
      <c r="G2" s="293"/>
      <c r="H2" s="293"/>
      <c r="I2" s="293"/>
      <c r="J2" s="293"/>
      <c r="K2" s="297"/>
      <c r="L2" s="23" t="s">
        <v>377</v>
      </c>
      <c r="M2" s="300"/>
      <c r="N2" s="300"/>
      <c r="O2" s="300"/>
      <c r="P2" s="300"/>
    </row>
    <row r="3" spans="1:17" s="142" customFormat="1" ht="13.5" customHeight="1" x14ac:dyDescent="0.25">
      <c r="A3" s="140"/>
      <c r="B3" s="140"/>
      <c r="C3" s="140"/>
      <c r="D3" s="140"/>
      <c r="E3" s="139"/>
      <c r="F3" s="139"/>
      <c r="G3" s="139"/>
      <c r="H3" s="139"/>
      <c r="I3" s="139"/>
      <c r="J3" s="139"/>
      <c r="K3" s="144"/>
      <c r="L3" s="139"/>
      <c r="M3" s="139"/>
      <c r="N3" s="139"/>
      <c r="O3" s="139"/>
      <c r="P3" s="139"/>
      <c r="Q3" s="140"/>
    </row>
    <row r="4" spans="1:17" s="140" customFormat="1" ht="10.8" x14ac:dyDescent="0.25">
      <c r="A4" s="67"/>
      <c r="B4" s="143"/>
      <c r="C4" s="143"/>
      <c r="D4" s="133"/>
      <c r="E4" s="133"/>
      <c r="F4" s="133"/>
      <c r="G4" s="143"/>
      <c r="H4" s="143"/>
      <c r="I4" s="143"/>
      <c r="J4" s="453" t="s">
        <v>21</v>
      </c>
      <c r="K4" s="453"/>
      <c r="L4" s="453"/>
      <c r="M4" s="139"/>
      <c r="N4" s="139"/>
      <c r="O4" s="139"/>
      <c r="P4" s="139"/>
    </row>
    <row r="5" spans="1:17" s="140" customFormat="1" ht="13.5" customHeight="1" x14ac:dyDescent="0.25">
      <c r="A5" s="67"/>
      <c r="B5" s="458" t="s">
        <v>39</v>
      </c>
      <c r="C5" s="458" t="s">
        <v>112</v>
      </c>
      <c r="D5" s="458" t="s">
        <v>42</v>
      </c>
      <c r="E5" s="458" t="s">
        <v>45</v>
      </c>
      <c r="F5" s="458" t="s">
        <v>164</v>
      </c>
      <c r="G5" s="458" t="s">
        <v>168</v>
      </c>
      <c r="H5" s="458" t="s">
        <v>169</v>
      </c>
      <c r="I5" s="458" t="s">
        <v>362</v>
      </c>
      <c r="J5" s="479" t="s">
        <v>364</v>
      </c>
      <c r="K5" s="480" t="s">
        <v>367</v>
      </c>
      <c r="L5" s="480"/>
      <c r="M5" s="139"/>
      <c r="N5" s="139"/>
      <c r="O5" s="139"/>
      <c r="P5" s="139"/>
    </row>
    <row r="6" spans="1:17" s="142" customFormat="1" ht="31.5" customHeight="1" x14ac:dyDescent="0.25">
      <c r="A6" s="9" t="s">
        <v>0</v>
      </c>
      <c r="B6" s="454"/>
      <c r="C6" s="454"/>
      <c r="D6" s="454"/>
      <c r="E6" s="454" t="s">
        <v>45</v>
      </c>
      <c r="F6" s="454" t="s">
        <v>46</v>
      </c>
      <c r="G6" s="454" t="s">
        <v>113</v>
      </c>
      <c r="H6" s="454"/>
      <c r="I6" s="454"/>
      <c r="J6" s="454"/>
      <c r="K6" s="43" t="s">
        <v>445</v>
      </c>
      <c r="L6" s="43" t="s">
        <v>89</v>
      </c>
      <c r="M6" s="141"/>
      <c r="N6" s="141"/>
      <c r="O6" s="141"/>
      <c r="P6" s="141"/>
    </row>
    <row r="7" spans="1:17" s="4" customFormat="1" ht="13.8" x14ac:dyDescent="0.3">
      <c r="A7" s="12"/>
      <c r="B7" s="13"/>
      <c r="C7" s="13"/>
      <c r="D7" s="13"/>
      <c r="E7" s="13"/>
      <c r="F7" s="13"/>
      <c r="G7" s="13"/>
      <c r="H7" s="13"/>
      <c r="I7" s="13"/>
      <c r="J7" s="13"/>
      <c r="K7" s="40"/>
      <c r="L7" s="13"/>
      <c r="M7" s="37"/>
      <c r="N7" s="37"/>
      <c r="O7" s="37"/>
      <c r="P7" s="37"/>
      <c r="Q7" s="55"/>
    </row>
    <row r="8" spans="1:17" s="4" customFormat="1" ht="10.8" x14ac:dyDescent="0.25">
      <c r="A8" s="44" t="s">
        <v>91</v>
      </c>
      <c r="B8" s="39"/>
      <c r="C8" s="5"/>
      <c r="D8" s="5"/>
      <c r="E8" s="5"/>
      <c r="F8" s="5"/>
      <c r="G8" s="5"/>
      <c r="H8" s="5"/>
      <c r="I8" s="5"/>
      <c r="K8" s="27"/>
      <c r="L8" s="5"/>
      <c r="M8" s="5"/>
      <c r="O8" s="5"/>
      <c r="P8" s="5"/>
      <c r="Q8" s="5"/>
    </row>
    <row r="9" spans="1:17" s="4" customFormat="1" ht="10.8" x14ac:dyDescent="0.25">
      <c r="A9" s="478" t="s">
        <v>110</v>
      </c>
      <c r="B9" s="478"/>
      <c r="C9" s="478"/>
      <c r="D9" s="478"/>
      <c r="E9" s="478"/>
      <c r="F9" s="478"/>
      <c r="G9" s="478"/>
      <c r="H9" s="478"/>
      <c r="I9" s="478"/>
      <c r="J9" s="478"/>
      <c r="K9" s="478"/>
      <c r="L9" s="478"/>
      <c r="M9" s="5"/>
      <c r="O9" s="5"/>
      <c r="P9" s="5"/>
      <c r="Q9" s="5"/>
    </row>
    <row r="10" spans="1:17" s="4" customFormat="1" ht="10.8" x14ac:dyDescent="0.25">
      <c r="A10" s="39" t="s">
        <v>111</v>
      </c>
      <c r="B10" s="39"/>
      <c r="C10" s="5"/>
      <c r="D10" s="5"/>
      <c r="E10" s="5"/>
      <c r="F10" s="5"/>
      <c r="G10" s="5"/>
      <c r="H10" s="5"/>
      <c r="I10" s="5"/>
      <c r="K10" s="27"/>
      <c r="L10" s="5"/>
      <c r="M10" s="5"/>
      <c r="O10" s="5"/>
      <c r="P10" s="5"/>
      <c r="Q10" s="5"/>
    </row>
    <row r="11" spans="1:17" s="4" customFormat="1" ht="10.8" x14ac:dyDescent="0.25">
      <c r="A11" s="478" t="s">
        <v>43</v>
      </c>
      <c r="B11" s="478"/>
      <c r="C11" s="478"/>
      <c r="D11" s="478"/>
      <c r="E11" s="478"/>
      <c r="F11" s="478"/>
      <c r="G11" s="478"/>
      <c r="H11" s="478"/>
      <c r="I11" s="478"/>
      <c r="J11" s="478"/>
      <c r="K11" s="478"/>
      <c r="L11" s="478"/>
      <c r="M11" s="5"/>
      <c r="O11" s="5"/>
      <c r="P11" s="5"/>
      <c r="Q11" s="5"/>
    </row>
    <row r="12" spans="1:17" s="4" customFormat="1" ht="10.8" x14ac:dyDescent="0.25">
      <c r="A12" s="478" t="s">
        <v>163</v>
      </c>
      <c r="B12" s="478"/>
      <c r="C12" s="478"/>
      <c r="D12" s="478"/>
      <c r="E12" s="478"/>
      <c r="F12" s="478"/>
      <c r="G12" s="478"/>
      <c r="H12" s="478"/>
      <c r="I12" s="478"/>
      <c r="J12" s="478"/>
      <c r="K12" s="478"/>
      <c r="L12" s="478"/>
      <c r="M12" s="5"/>
      <c r="O12" s="5"/>
      <c r="P12" s="5"/>
      <c r="Q12" s="5"/>
    </row>
    <row r="13" spans="1:17" s="4" customFormat="1" ht="24" customHeight="1" x14ac:dyDescent="0.25">
      <c r="A13" s="478" t="s">
        <v>165</v>
      </c>
      <c r="B13" s="478"/>
      <c r="C13" s="478"/>
      <c r="D13" s="478"/>
      <c r="E13" s="478"/>
      <c r="F13" s="478"/>
      <c r="G13" s="478"/>
      <c r="H13" s="478"/>
      <c r="I13" s="478"/>
      <c r="J13" s="478"/>
      <c r="K13" s="478"/>
      <c r="L13" s="478"/>
      <c r="M13" s="5"/>
      <c r="O13" s="5"/>
      <c r="P13" s="5"/>
      <c r="Q13" s="5"/>
    </row>
    <row r="14" spans="1:17" s="4" customFormat="1" ht="10.8" x14ac:dyDescent="0.25">
      <c r="A14" s="478" t="s">
        <v>170</v>
      </c>
      <c r="B14" s="478"/>
      <c r="C14" s="478"/>
      <c r="D14" s="478"/>
      <c r="E14" s="478"/>
      <c r="F14" s="478"/>
      <c r="G14" s="478"/>
      <c r="H14" s="478"/>
      <c r="I14" s="478"/>
      <c r="J14" s="478"/>
      <c r="K14" s="478"/>
      <c r="L14" s="478"/>
      <c r="M14" s="5"/>
      <c r="O14" s="5"/>
      <c r="P14" s="5"/>
      <c r="Q14" s="5"/>
    </row>
    <row r="15" spans="1:17" s="4" customFormat="1" ht="10.8" x14ac:dyDescent="0.25">
      <c r="A15" s="478" t="s">
        <v>171</v>
      </c>
      <c r="B15" s="478"/>
      <c r="C15" s="478"/>
      <c r="D15" s="478"/>
      <c r="E15" s="478"/>
      <c r="F15" s="478"/>
      <c r="G15" s="478"/>
      <c r="H15" s="478"/>
      <c r="I15" s="478"/>
      <c r="J15" s="478"/>
      <c r="K15" s="478"/>
      <c r="L15" s="478"/>
      <c r="M15" s="5"/>
      <c r="O15" s="5"/>
      <c r="P15" s="5"/>
      <c r="Q15" s="5"/>
    </row>
    <row r="16" spans="1:17" s="4" customFormat="1" ht="10.8" x14ac:dyDescent="0.25">
      <c r="A16" s="474" t="s">
        <v>363</v>
      </c>
      <c r="B16" s="478"/>
      <c r="C16" s="478"/>
      <c r="D16" s="478"/>
      <c r="E16" s="478"/>
      <c r="F16" s="478"/>
      <c r="G16" s="478"/>
      <c r="H16" s="478"/>
      <c r="I16" s="478"/>
      <c r="J16" s="478"/>
      <c r="K16" s="478"/>
      <c r="L16" s="478"/>
      <c r="M16" s="5"/>
      <c r="O16" s="5"/>
      <c r="P16" s="5"/>
      <c r="Q16" s="5"/>
    </row>
    <row r="17" spans="1:17" s="4" customFormat="1" ht="10.8" x14ac:dyDescent="0.25">
      <c r="A17" s="474" t="s">
        <v>365</v>
      </c>
      <c r="B17" s="478"/>
      <c r="C17" s="478"/>
      <c r="D17" s="478"/>
      <c r="E17" s="478"/>
      <c r="F17" s="478"/>
      <c r="G17" s="478"/>
      <c r="H17" s="478"/>
      <c r="I17" s="478"/>
      <c r="J17" s="478"/>
      <c r="K17" s="478"/>
      <c r="L17" s="478"/>
      <c r="M17" s="5"/>
      <c r="O17" s="5"/>
      <c r="P17" s="5"/>
      <c r="Q17" s="5"/>
    </row>
    <row r="42" spans="1:1" x14ac:dyDescent="0.25">
      <c r="A42" s="152"/>
    </row>
  </sheetData>
  <mergeCells count="19">
    <mergeCell ref="A15:L15"/>
    <mergeCell ref="A16:L16"/>
    <mergeCell ref="A17:L17"/>
    <mergeCell ref="K5:L5"/>
    <mergeCell ref="A9:L9"/>
    <mergeCell ref="A11:L11"/>
    <mergeCell ref="A12:L12"/>
    <mergeCell ref="A13:L13"/>
    <mergeCell ref="A14:L14"/>
    <mergeCell ref="J4:L4"/>
    <mergeCell ref="B5:B6"/>
    <mergeCell ref="C5:C6"/>
    <mergeCell ref="D5:D6"/>
    <mergeCell ref="E5:E6"/>
    <mergeCell ref="F5:F6"/>
    <mergeCell ref="G5:G6"/>
    <mergeCell ref="H5:H6"/>
    <mergeCell ref="I5:I6"/>
    <mergeCell ref="J5:J6"/>
  </mergeCells>
  <pageMargins left="0.59055118110236227" right="0.59055118110236227" top="0.39370078740157483" bottom="0.39370078740157483" header="0" footer="0.19685039370078741"/>
  <pageSetup paperSize="9" scale="80" orientation="landscape" r:id="rId1"/>
  <headerFooter alignWithMargins="0">
    <oddFooter>&amp;L&amp;"Myriad Pro,Normal"&amp;8Estadísticas sobre la información económica y financiera de los Fondos de titulización de activos&amp;R&amp;"Myriad Pro,Normal"&amp;8Página &amp;P</oddFooter>
  </headerFooter>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enableFormatConditionsCalculation="0"/>
  <dimension ref="A1:O167"/>
  <sheetViews>
    <sheetView showGridLines="0" zoomScaleNormal="100" zoomScaleSheetLayoutView="80" workbookViewId="0"/>
  </sheetViews>
  <sheetFormatPr baseColWidth="10" defaultColWidth="11.44140625" defaultRowHeight="10.8" x14ac:dyDescent="0.25"/>
  <cols>
    <col min="1" max="1" width="53.44140625" style="4" customWidth="1"/>
    <col min="2" max="4" width="10" style="5" customWidth="1"/>
    <col min="5" max="6" width="10" style="441" customWidth="1"/>
    <col min="7" max="7" width="1" style="89" customWidth="1"/>
    <col min="8" max="12" width="10" style="441" customWidth="1"/>
    <col min="13" max="13" width="10.5546875" style="441" customWidth="1"/>
    <col min="14" max="16384" width="11.44140625" style="4"/>
  </cols>
  <sheetData>
    <row r="1" spans="1:15" ht="15" customHeight="1" x14ac:dyDescent="0.25">
      <c r="F1" s="442"/>
      <c r="G1" s="442"/>
    </row>
    <row r="2" spans="1:15" s="276" customFormat="1" ht="20.25" customHeight="1" x14ac:dyDescent="0.25">
      <c r="A2" s="274" t="s">
        <v>38</v>
      </c>
      <c r="B2" s="275"/>
      <c r="C2" s="275"/>
      <c r="D2" s="275"/>
      <c r="E2" s="275"/>
      <c r="F2" s="147"/>
      <c r="G2" s="147"/>
      <c r="H2" s="275"/>
      <c r="I2" s="275"/>
      <c r="J2" s="275"/>
      <c r="K2" s="275"/>
      <c r="L2" s="275"/>
      <c r="M2" s="440" t="s">
        <v>155</v>
      </c>
    </row>
    <row r="3" spans="1:15" s="73" customFormat="1" ht="18.75" customHeight="1" x14ac:dyDescent="0.25">
      <c r="A3" s="67"/>
      <c r="B3" s="452">
        <v>43100</v>
      </c>
      <c r="C3" s="453"/>
      <c r="D3" s="453"/>
      <c r="E3" s="453"/>
      <c r="F3" s="453"/>
      <c r="G3" s="122"/>
      <c r="H3" s="452">
        <v>42735</v>
      </c>
      <c r="I3" s="453"/>
      <c r="J3" s="453"/>
      <c r="K3" s="453"/>
      <c r="L3" s="453"/>
      <c r="M3" s="454" t="s">
        <v>192</v>
      </c>
    </row>
    <row r="4" spans="1:15" s="73" customFormat="1" ht="31.5" customHeight="1" x14ac:dyDescent="0.25">
      <c r="A4" s="165" t="s">
        <v>139</v>
      </c>
      <c r="B4" s="161" t="s">
        <v>193</v>
      </c>
      <c r="C4" s="161" t="s">
        <v>194</v>
      </c>
      <c r="D4" s="161" t="s">
        <v>195</v>
      </c>
      <c r="E4" s="437" t="s">
        <v>903</v>
      </c>
      <c r="F4" s="161" t="s">
        <v>191</v>
      </c>
      <c r="G4" s="40"/>
      <c r="H4" s="161" t="s">
        <v>193</v>
      </c>
      <c r="I4" s="161" t="s">
        <v>194</v>
      </c>
      <c r="J4" s="161" t="s">
        <v>195</v>
      </c>
      <c r="K4" s="437" t="s">
        <v>903</v>
      </c>
      <c r="L4" s="161" t="s">
        <v>191</v>
      </c>
      <c r="M4" s="454"/>
    </row>
    <row r="5" spans="1:15" ht="13.2" customHeight="1" x14ac:dyDescent="0.25">
      <c r="A5" s="12" t="s">
        <v>30</v>
      </c>
      <c r="B5" s="155"/>
      <c r="C5" s="155"/>
      <c r="D5" s="155"/>
      <c r="E5" s="155"/>
      <c r="F5" s="155"/>
      <c r="G5" s="155"/>
      <c r="H5" s="155"/>
      <c r="I5" s="155"/>
      <c r="J5" s="155"/>
      <c r="K5" s="155"/>
      <c r="L5" s="155"/>
      <c r="M5" s="89"/>
    </row>
    <row r="6" spans="1:15" ht="13.2" customHeight="1" x14ac:dyDescent="0.25">
      <c r="A6" s="12" t="s">
        <v>72</v>
      </c>
      <c r="B6" s="232">
        <v>177945297</v>
      </c>
      <c r="C6" s="232">
        <v>0</v>
      </c>
      <c r="D6" s="232">
        <v>177945297</v>
      </c>
      <c r="E6" s="232">
        <v>3060391</v>
      </c>
      <c r="F6" s="232">
        <v>181005688</v>
      </c>
      <c r="G6" s="156"/>
      <c r="H6" s="232">
        <v>179308432</v>
      </c>
      <c r="I6" s="232">
        <v>0</v>
      </c>
      <c r="J6" s="232">
        <v>179308432</v>
      </c>
      <c r="K6" s="232">
        <v>2983617</v>
      </c>
      <c r="L6" s="232">
        <v>182292049</v>
      </c>
      <c r="M6" s="352">
        <v>-0.71</v>
      </c>
      <c r="N6" s="98"/>
      <c r="O6" s="157"/>
    </row>
    <row r="7" spans="1:15" ht="13.2" customHeight="1" x14ac:dyDescent="0.25">
      <c r="A7" s="158" t="s">
        <v>132</v>
      </c>
      <c r="B7" s="232">
        <v>177945297</v>
      </c>
      <c r="C7" s="232">
        <v>0</v>
      </c>
      <c r="D7" s="232">
        <v>177945297</v>
      </c>
      <c r="E7" s="232">
        <v>3060391</v>
      </c>
      <c r="F7" s="232">
        <v>181005688</v>
      </c>
      <c r="G7" s="156"/>
      <c r="H7" s="232">
        <v>179308432</v>
      </c>
      <c r="I7" s="232">
        <v>0</v>
      </c>
      <c r="J7" s="232">
        <v>179308432</v>
      </c>
      <c r="K7" s="232">
        <v>2983617</v>
      </c>
      <c r="L7" s="232">
        <v>182292049</v>
      </c>
      <c r="M7" s="352">
        <v>-0.71</v>
      </c>
      <c r="N7" s="98"/>
      <c r="O7" s="157"/>
    </row>
    <row r="8" spans="1:15" ht="13.2" customHeight="1" x14ac:dyDescent="0.25">
      <c r="A8" s="65" t="s">
        <v>222</v>
      </c>
      <c r="B8" s="233">
        <v>177584508</v>
      </c>
      <c r="C8" s="233">
        <v>0</v>
      </c>
      <c r="D8" s="233">
        <v>177584508</v>
      </c>
      <c r="E8" s="233">
        <v>3046419</v>
      </c>
      <c r="F8" s="233">
        <v>180630927</v>
      </c>
      <c r="G8" s="159"/>
      <c r="H8" s="233">
        <v>178920941</v>
      </c>
      <c r="I8" s="233">
        <v>0</v>
      </c>
      <c r="J8" s="233">
        <v>178920941</v>
      </c>
      <c r="K8" s="233">
        <v>2983617</v>
      </c>
      <c r="L8" s="233">
        <v>181904558</v>
      </c>
      <c r="M8" s="234">
        <v>-0.7</v>
      </c>
      <c r="N8" s="98"/>
      <c r="O8" s="157"/>
    </row>
    <row r="9" spans="1:15" ht="13.2" customHeight="1" x14ac:dyDescent="0.25">
      <c r="A9" s="376" t="s">
        <v>223</v>
      </c>
      <c r="B9" s="377">
        <v>22615614</v>
      </c>
      <c r="C9" s="377">
        <v>0</v>
      </c>
      <c r="D9" s="377">
        <v>22615614</v>
      </c>
      <c r="E9" s="377">
        <v>243281</v>
      </c>
      <c r="F9" s="377">
        <v>22858895</v>
      </c>
      <c r="G9" s="159"/>
      <c r="H9" s="377">
        <v>24090218</v>
      </c>
      <c r="I9" s="377">
        <v>0</v>
      </c>
      <c r="J9" s="377">
        <v>24090218</v>
      </c>
      <c r="K9" s="377">
        <v>575622</v>
      </c>
      <c r="L9" s="377">
        <v>24665840</v>
      </c>
      <c r="M9" s="378">
        <v>-7.33</v>
      </c>
      <c r="N9" s="98"/>
      <c r="O9" s="157"/>
    </row>
    <row r="10" spans="1:15" ht="13.2" customHeight="1" x14ac:dyDescent="0.25">
      <c r="A10" s="379" t="s">
        <v>224</v>
      </c>
      <c r="B10" s="380">
        <v>89721084</v>
      </c>
      <c r="C10" s="380">
        <v>0</v>
      </c>
      <c r="D10" s="380">
        <v>89721084</v>
      </c>
      <c r="E10" s="380">
        <v>669764</v>
      </c>
      <c r="F10" s="380">
        <v>90390848</v>
      </c>
      <c r="G10" s="159"/>
      <c r="H10" s="380">
        <v>84107909</v>
      </c>
      <c r="I10" s="380">
        <v>0</v>
      </c>
      <c r="J10" s="380">
        <v>84107909</v>
      </c>
      <c r="K10" s="380">
        <v>623750</v>
      </c>
      <c r="L10" s="380">
        <v>84731659</v>
      </c>
      <c r="M10" s="381">
        <v>6.68</v>
      </c>
      <c r="N10" s="98"/>
      <c r="O10" s="157"/>
    </row>
    <row r="11" spans="1:15" ht="13.2" customHeight="1" x14ac:dyDescent="0.25">
      <c r="A11" s="379" t="s">
        <v>225</v>
      </c>
      <c r="B11" s="380">
        <v>351928</v>
      </c>
      <c r="C11" s="380">
        <v>0</v>
      </c>
      <c r="D11" s="380">
        <v>351928</v>
      </c>
      <c r="E11" s="380">
        <v>2934</v>
      </c>
      <c r="F11" s="380">
        <v>354862</v>
      </c>
      <c r="G11" s="159"/>
      <c r="H11" s="380">
        <v>435273</v>
      </c>
      <c r="I11" s="380">
        <v>0</v>
      </c>
      <c r="J11" s="380">
        <v>435273</v>
      </c>
      <c r="K11" s="380">
        <v>3570</v>
      </c>
      <c r="L11" s="380">
        <v>438843</v>
      </c>
      <c r="M11" s="381">
        <v>-19.14</v>
      </c>
      <c r="N11" s="98"/>
      <c r="O11" s="157"/>
    </row>
    <row r="12" spans="1:15" ht="13.2" customHeight="1" x14ac:dyDescent="0.25">
      <c r="A12" s="379" t="s">
        <v>226</v>
      </c>
      <c r="B12" s="380">
        <v>28495000</v>
      </c>
      <c r="C12" s="380">
        <v>0</v>
      </c>
      <c r="D12" s="380">
        <v>28495000</v>
      </c>
      <c r="E12" s="380">
        <v>0</v>
      </c>
      <c r="F12" s="380">
        <v>28495000</v>
      </c>
      <c r="G12" s="159"/>
      <c r="H12" s="380">
        <v>34970000</v>
      </c>
      <c r="I12" s="380">
        <v>0</v>
      </c>
      <c r="J12" s="380">
        <v>34970000</v>
      </c>
      <c r="K12" s="380">
        <v>0</v>
      </c>
      <c r="L12" s="380">
        <v>34970000</v>
      </c>
      <c r="M12" s="381">
        <v>-18.52</v>
      </c>
      <c r="N12" s="98"/>
      <c r="O12" s="157"/>
    </row>
    <row r="13" spans="1:15" ht="13.2" customHeight="1" x14ac:dyDescent="0.25">
      <c r="A13" s="379" t="s">
        <v>227</v>
      </c>
      <c r="B13" s="380">
        <v>0</v>
      </c>
      <c r="C13" s="380">
        <v>0</v>
      </c>
      <c r="D13" s="380">
        <v>0</v>
      </c>
      <c r="E13" s="380">
        <v>0</v>
      </c>
      <c r="F13" s="380">
        <v>0</v>
      </c>
      <c r="G13" s="159"/>
      <c r="H13" s="380">
        <v>0</v>
      </c>
      <c r="I13" s="380">
        <v>0</v>
      </c>
      <c r="J13" s="380">
        <v>0</v>
      </c>
      <c r="K13" s="380">
        <v>0</v>
      </c>
      <c r="L13" s="380">
        <v>0</v>
      </c>
      <c r="M13" s="381" t="s">
        <v>447</v>
      </c>
      <c r="N13" s="98"/>
      <c r="O13" s="157"/>
    </row>
    <row r="14" spans="1:15" ht="13.2" customHeight="1" x14ac:dyDescent="0.25">
      <c r="A14" s="379" t="s">
        <v>228</v>
      </c>
      <c r="B14" s="380">
        <v>7597606</v>
      </c>
      <c r="C14" s="380">
        <v>0</v>
      </c>
      <c r="D14" s="380">
        <v>7597606</v>
      </c>
      <c r="E14" s="380">
        <v>0</v>
      </c>
      <c r="F14" s="380">
        <v>7597606</v>
      </c>
      <c r="G14" s="159"/>
      <c r="H14" s="380">
        <v>7070120</v>
      </c>
      <c r="I14" s="380">
        <v>0</v>
      </c>
      <c r="J14" s="380">
        <v>7070120</v>
      </c>
      <c r="K14" s="380">
        <v>0</v>
      </c>
      <c r="L14" s="380">
        <v>7070120</v>
      </c>
      <c r="M14" s="381">
        <v>7.46</v>
      </c>
      <c r="N14" s="98"/>
      <c r="O14" s="157"/>
    </row>
    <row r="15" spans="1:15" ht="13.2" customHeight="1" x14ac:dyDescent="0.25">
      <c r="A15" s="379" t="s">
        <v>229</v>
      </c>
      <c r="B15" s="380">
        <v>2105036</v>
      </c>
      <c r="C15" s="380">
        <v>0</v>
      </c>
      <c r="D15" s="380">
        <v>2105036</v>
      </c>
      <c r="E15" s="380">
        <v>377975</v>
      </c>
      <c r="F15" s="380">
        <v>2483011</v>
      </c>
      <c r="G15" s="159"/>
      <c r="H15" s="380">
        <v>2451830</v>
      </c>
      <c r="I15" s="380">
        <v>0</v>
      </c>
      <c r="J15" s="380">
        <v>2451830</v>
      </c>
      <c r="K15" s="380">
        <v>215096</v>
      </c>
      <c r="L15" s="380">
        <v>2666926</v>
      </c>
      <c r="M15" s="381">
        <v>-6.9</v>
      </c>
      <c r="N15" s="98"/>
      <c r="O15" s="157"/>
    </row>
    <row r="16" spans="1:15" ht="13.2" customHeight="1" x14ac:dyDescent="0.25">
      <c r="A16" s="379" t="s">
        <v>230</v>
      </c>
      <c r="B16" s="380">
        <v>0</v>
      </c>
      <c r="C16" s="380">
        <v>0</v>
      </c>
      <c r="D16" s="380">
        <v>0</v>
      </c>
      <c r="E16" s="380">
        <v>0</v>
      </c>
      <c r="F16" s="380">
        <v>0</v>
      </c>
      <c r="G16" s="159"/>
      <c r="H16" s="380">
        <v>0</v>
      </c>
      <c r="I16" s="380">
        <v>0</v>
      </c>
      <c r="J16" s="380">
        <v>0</v>
      </c>
      <c r="K16" s="380">
        <v>0</v>
      </c>
      <c r="L16" s="380">
        <v>0</v>
      </c>
      <c r="M16" s="381" t="s">
        <v>447</v>
      </c>
      <c r="N16" s="98"/>
      <c r="O16" s="157"/>
    </row>
    <row r="17" spans="1:15" ht="13.2" customHeight="1" x14ac:dyDescent="0.25">
      <c r="A17" s="379" t="s">
        <v>231</v>
      </c>
      <c r="B17" s="380">
        <v>0</v>
      </c>
      <c r="C17" s="380">
        <v>0</v>
      </c>
      <c r="D17" s="380">
        <v>0</v>
      </c>
      <c r="E17" s="380">
        <v>0</v>
      </c>
      <c r="F17" s="380">
        <v>0</v>
      </c>
      <c r="G17" s="159"/>
      <c r="H17" s="380">
        <v>0</v>
      </c>
      <c r="I17" s="380">
        <v>0</v>
      </c>
      <c r="J17" s="380">
        <v>0</v>
      </c>
      <c r="K17" s="380">
        <v>0</v>
      </c>
      <c r="L17" s="380">
        <v>0</v>
      </c>
      <c r="M17" s="381" t="s">
        <v>447</v>
      </c>
      <c r="N17" s="98"/>
      <c r="O17" s="157"/>
    </row>
    <row r="18" spans="1:15" s="160" customFormat="1" ht="13.2" customHeight="1" x14ac:dyDescent="0.25">
      <c r="A18" s="379" t="s">
        <v>232</v>
      </c>
      <c r="B18" s="380">
        <v>0</v>
      </c>
      <c r="C18" s="380">
        <v>0</v>
      </c>
      <c r="D18" s="380">
        <v>0</v>
      </c>
      <c r="E18" s="380">
        <v>0</v>
      </c>
      <c r="F18" s="380">
        <v>0</v>
      </c>
      <c r="G18" s="159"/>
      <c r="H18" s="380">
        <v>0</v>
      </c>
      <c r="I18" s="380">
        <v>0</v>
      </c>
      <c r="J18" s="380">
        <v>0</v>
      </c>
      <c r="K18" s="380">
        <v>0</v>
      </c>
      <c r="L18" s="380">
        <v>0</v>
      </c>
      <c r="M18" s="381" t="s">
        <v>447</v>
      </c>
      <c r="N18" s="98"/>
      <c r="O18" s="157"/>
    </row>
    <row r="19" spans="1:15" ht="13.2" customHeight="1" x14ac:dyDescent="0.25">
      <c r="A19" s="379" t="s">
        <v>233</v>
      </c>
      <c r="B19" s="380">
        <v>0</v>
      </c>
      <c r="C19" s="380">
        <v>0</v>
      </c>
      <c r="D19" s="380">
        <v>0</v>
      </c>
      <c r="E19" s="380">
        <v>0</v>
      </c>
      <c r="F19" s="380">
        <v>0</v>
      </c>
      <c r="G19" s="159"/>
      <c r="H19" s="380">
        <v>1503</v>
      </c>
      <c r="I19" s="380">
        <v>0</v>
      </c>
      <c r="J19" s="380">
        <v>1503</v>
      </c>
      <c r="K19" s="380">
        <v>0</v>
      </c>
      <c r="L19" s="380">
        <v>1503</v>
      </c>
      <c r="M19" s="381">
        <v>-100</v>
      </c>
      <c r="N19" s="98"/>
      <c r="O19" s="157"/>
    </row>
    <row r="20" spans="1:15" ht="13.2" customHeight="1" x14ac:dyDescent="0.25">
      <c r="A20" s="382" t="s">
        <v>234</v>
      </c>
      <c r="B20" s="380">
        <v>0</v>
      </c>
      <c r="C20" s="380">
        <v>0</v>
      </c>
      <c r="D20" s="380">
        <v>0</v>
      </c>
      <c r="E20" s="380">
        <v>69134</v>
      </c>
      <c r="F20" s="380">
        <v>69134</v>
      </c>
      <c r="G20" s="159"/>
      <c r="H20" s="380">
        <v>0</v>
      </c>
      <c r="I20" s="380">
        <v>0</v>
      </c>
      <c r="J20" s="380">
        <v>0</v>
      </c>
      <c r="K20" s="380">
        <v>79011</v>
      </c>
      <c r="L20" s="380">
        <v>79011</v>
      </c>
      <c r="M20" s="381">
        <v>-12.5</v>
      </c>
      <c r="N20" s="98"/>
      <c r="O20" s="157"/>
    </row>
    <row r="21" spans="1:15" ht="13.2" customHeight="1" x14ac:dyDescent="0.25">
      <c r="A21" s="382" t="s">
        <v>235</v>
      </c>
      <c r="B21" s="380">
        <v>4706411</v>
      </c>
      <c r="C21" s="380">
        <v>0</v>
      </c>
      <c r="D21" s="380">
        <v>4706411</v>
      </c>
      <c r="E21" s="380">
        <v>0</v>
      </c>
      <c r="F21" s="380">
        <v>4706411</v>
      </c>
      <c r="G21" s="159"/>
      <c r="H21" s="380">
        <v>2546803</v>
      </c>
      <c r="I21" s="380">
        <v>0</v>
      </c>
      <c r="J21" s="380">
        <v>2546803</v>
      </c>
      <c r="K21" s="380">
        <v>0</v>
      </c>
      <c r="L21" s="380">
        <v>2546803</v>
      </c>
      <c r="M21" s="381">
        <v>84.8</v>
      </c>
      <c r="N21" s="98"/>
      <c r="O21" s="157"/>
    </row>
    <row r="22" spans="1:15" ht="13.2" customHeight="1" x14ac:dyDescent="0.25">
      <c r="A22" s="382" t="s">
        <v>236</v>
      </c>
      <c r="B22" s="380">
        <v>3584294</v>
      </c>
      <c r="C22" s="380">
        <v>0</v>
      </c>
      <c r="D22" s="380">
        <v>3584294</v>
      </c>
      <c r="E22" s="380">
        <v>0</v>
      </c>
      <c r="F22" s="380">
        <v>3584294</v>
      </c>
      <c r="G22" s="159"/>
      <c r="H22" s="380">
        <v>3492826</v>
      </c>
      <c r="I22" s="380">
        <v>0</v>
      </c>
      <c r="J22" s="380">
        <v>3492826</v>
      </c>
      <c r="K22" s="380">
        <v>0</v>
      </c>
      <c r="L22" s="380">
        <v>3492826</v>
      </c>
      <c r="M22" s="381">
        <v>2.62</v>
      </c>
      <c r="N22" s="98"/>
      <c r="O22" s="157"/>
    </row>
    <row r="23" spans="1:15" ht="13.2" customHeight="1" x14ac:dyDescent="0.25">
      <c r="A23" s="382" t="s">
        <v>237</v>
      </c>
      <c r="B23" s="380">
        <v>826710</v>
      </c>
      <c r="C23" s="380">
        <v>0</v>
      </c>
      <c r="D23" s="380">
        <v>826710</v>
      </c>
      <c r="E23" s="380">
        <v>0</v>
      </c>
      <c r="F23" s="380">
        <v>826710</v>
      </c>
      <c r="G23" s="159"/>
      <c r="H23" s="380">
        <v>363594</v>
      </c>
      <c r="I23" s="380">
        <v>0</v>
      </c>
      <c r="J23" s="380">
        <v>363594</v>
      </c>
      <c r="K23" s="380">
        <v>0</v>
      </c>
      <c r="L23" s="380">
        <v>363594</v>
      </c>
      <c r="M23" s="381">
        <v>127.37</v>
      </c>
      <c r="N23" s="98"/>
      <c r="O23" s="157"/>
    </row>
    <row r="24" spans="1:15" ht="13.2" customHeight="1" x14ac:dyDescent="0.25">
      <c r="A24" s="382" t="s">
        <v>238</v>
      </c>
      <c r="B24" s="380">
        <v>0</v>
      </c>
      <c r="C24" s="380">
        <v>0</v>
      </c>
      <c r="D24" s="380">
        <v>0</v>
      </c>
      <c r="E24" s="380">
        <v>0</v>
      </c>
      <c r="F24" s="380">
        <v>0</v>
      </c>
      <c r="G24" s="159"/>
      <c r="H24" s="380">
        <v>0</v>
      </c>
      <c r="I24" s="380">
        <v>0</v>
      </c>
      <c r="J24" s="380">
        <v>0</v>
      </c>
      <c r="K24" s="380">
        <v>0</v>
      </c>
      <c r="L24" s="380">
        <v>0</v>
      </c>
      <c r="M24" s="381" t="s">
        <v>447</v>
      </c>
      <c r="N24" s="98"/>
      <c r="O24" s="157"/>
    </row>
    <row r="25" spans="1:15" ht="13.2" customHeight="1" x14ac:dyDescent="0.25">
      <c r="A25" s="382" t="s">
        <v>239</v>
      </c>
      <c r="B25" s="380">
        <v>0</v>
      </c>
      <c r="C25" s="380">
        <v>0</v>
      </c>
      <c r="D25" s="380">
        <v>0</v>
      </c>
      <c r="E25" s="380">
        <v>0</v>
      </c>
      <c r="F25" s="380">
        <v>0</v>
      </c>
      <c r="G25" s="159"/>
      <c r="H25" s="380">
        <v>0</v>
      </c>
      <c r="I25" s="380">
        <v>0</v>
      </c>
      <c r="J25" s="380">
        <v>0</v>
      </c>
      <c r="K25" s="380">
        <v>0</v>
      </c>
      <c r="L25" s="380">
        <v>0</v>
      </c>
      <c r="M25" s="381" t="s">
        <v>447</v>
      </c>
      <c r="N25" s="98"/>
      <c r="O25" s="157"/>
    </row>
    <row r="26" spans="1:15" ht="13.2" customHeight="1" x14ac:dyDescent="0.25">
      <c r="A26" s="382" t="s">
        <v>240</v>
      </c>
      <c r="B26" s="380">
        <v>0</v>
      </c>
      <c r="C26" s="380">
        <v>0</v>
      </c>
      <c r="D26" s="380">
        <v>0</v>
      </c>
      <c r="E26" s="380">
        <v>0</v>
      </c>
      <c r="F26" s="380">
        <v>0</v>
      </c>
      <c r="G26" s="159"/>
      <c r="H26" s="380">
        <v>0</v>
      </c>
      <c r="I26" s="380">
        <v>0</v>
      </c>
      <c r="J26" s="380">
        <v>0</v>
      </c>
      <c r="K26" s="380">
        <v>0</v>
      </c>
      <c r="L26" s="380">
        <v>0</v>
      </c>
      <c r="M26" s="381" t="s">
        <v>447</v>
      </c>
      <c r="N26" s="98"/>
      <c r="O26" s="157"/>
    </row>
    <row r="27" spans="1:15" ht="13.2" customHeight="1" x14ac:dyDescent="0.25">
      <c r="A27" s="382" t="s">
        <v>241</v>
      </c>
      <c r="B27" s="380">
        <v>0</v>
      </c>
      <c r="C27" s="380">
        <v>0</v>
      </c>
      <c r="D27" s="380">
        <v>0</v>
      </c>
      <c r="E27" s="380">
        <v>0</v>
      </c>
      <c r="F27" s="380">
        <v>0</v>
      </c>
      <c r="G27" s="159"/>
      <c r="H27" s="380">
        <v>0</v>
      </c>
      <c r="I27" s="380">
        <v>0</v>
      </c>
      <c r="J27" s="380">
        <v>0</v>
      </c>
      <c r="K27" s="380">
        <v>0</v>
      </c>
      <c r="L27" s="380">
        <v>0</v>
      </c>
      <c r="M27" s="381" t="s">
        <v>447</v>
      </c>
      <c r="N27" s="98"/>
      <c r="O27" s="157"/>
    </row>
    <row r="28" spans="1:15" ht="13.2" customHeight="1" x14ac:dyDescent="0.25">
      <c r="A28" s="382" t="s">
        <v>242</v>
      </c>
      <c r="B28" s="380">
        <v>15486848</v>
      </c>
      <c r="C28" s="380">
        <v>0</v>
      </c>
      <c r="D28" s="380">
        <v>15486848</v>
      </c>
      <c r="E28" s="380">
        <v>25337</v>
      </c>
      <c r="F28" s="380">
        <v>15512185</v>
      </c>
      <c r="G28" s="159"/>
      <c r="H28" s="380">
        <v>17062818</v>
      </c>
      <c r="I28" s="380">
        <v>0</v>
      </c>
      <c r="J28" s="380">
        <v>17062818</v>
      </c>
      <c r="K28" s="380">
        <v>23407</v>
      </c>
      <c r="L28" s="380">
        <v>17086225</v>
      </c>
      <c r="M28" s="381">
        <v>-9.2100000000000009</v>
      </c>
      <c r="N28" s="98"/>
      <c r="O28" s="157"/>
    </row>
    <row r="29" spans="1:15" ht="13.2" customHeight="1" x14ac:dyDescent="0.25">
      <c r="A29" s="382" t="s">
        <v>243</v>
      </c>
      <c r="B29" s="380">
        <v>0</v>
      </c>
      <c r="C29" s="380">
        <v>0</v>
      </c>
      <c r="D29" s="380">
        <v>0</v>
      </c>
      <c r="E29" s="380">
        <v>0</v>
      </c>
      <c r="F29" s="380">
        <v>0</v>
      </c>
      <c r="G29" s="159"/>
      <c r="H29" s="380">
        <v>0</v>
      </c>
      <c r="I29" s="380">
        <v>0</v>
      </c>
      <c r="J29" s="380">
        <v>0</v>
      </c>
      <c r="K29" s="380">
        <v>0</v>
      </c>
      <c r="L29" s="380">
        <v>0</v>
      </c>
      <c r="M29" s="381" t="s">
        <v>447</v>
      </c>
      <c r="N29" s="98"/>
      <c r="O29" s="157"/>
    </row>
    <row r="30" spans="1:15" ht="13.2" customHeight="1" x14ac:dyDescent="0.25">
      <c r="A30" s="382" t="s">
        <v>244</v>
      </c>
      <c r="B30" s="380">
        <v>2515996</v>
      </c>
      <c r="C30" s="380">
        <v>0</v>
      </c>
      <c r="D30" s="380">
        <v>2515996</v>
      </c>
      <c r="E30" s="380">
        <v>1715698</v>
      </c>
      <c r="F30" s="380">
        <v>4231694</v>
      </c>
      <c r="G30" s="159"/>
      <c r="H30" s="380">
        <v>2775209</v>
      </c>
      <c r="I30" s="380">
        <v>0</v>
      </c>
      <c r="J30" s="380">
        <v>2775209</v>
      </c>
      <c r="K30" s="380">
        <v>1499883</v>
      </c>
      <c r="L30" s="380">
        <v>4275092</v>
      </c>
      <c r="M30" s="381">
        <v>-1.02</v>
      </c>
      <c r="N30" s="98"/>
      <c r="O30" s="157"/>
    </row>
    <row r="31" spans="1:15" ht="13.2" customHeight="1" x14ac:dyDescent="0.25">
      <c r="A31" s="382" t="s">
        <v>245</v>
      </c>
      <c r="B31" s="380">
        <v>0</v>
      </c>
      <c r="C31" s="380">
        <v>0</v>
      </c>
      <c r="D31" s="380">
        <v>0</v>
      </c>
      <c r="E31" s="380">
        <v>0</v>
      </c>
      <c r="F31" s="380">
        <v>0</v>
      </c>
      <c r="G31" s="159"/>
      <c r="H31" s="380">
        <v>17</v>
      </c>
      <c r="I31" s="380">
        <v>0</v>
      </c>
      <c r="J31" s="380">
        <v>17</v>
      </c>
      <c r="K31" s="380">
        <v>0</v>
      </c>
      <c r="L31" s="380">
        <v>17</v>
      </c>
      <c r="M31" s="381">
        <v>-100</v>
      </c>
      <c r="N31" s="98"/>
      <c r="O31" s="157"/>
    </row>
    <row r="32" spans="1:15" ht="13.2" customHeight="1" x14ac:dyDescent="0.25">
      <c r="A32" s="379" t="s">
        <v>246</v>
      </c>
      <c r="B32" s="380">
        <v>-422018</v>
      </c>
      <c r="C32" s="380">
        <v>0</v>
      </c>
      <c r="D32" s="380">
        <v>-422018</v>
      </c>
      <c r="E32" s="380">
        <v>-57704</v>
      </c>
      <c r="F32" s="380">
        <v>-479722</v>
      </c>
      <c r="G32" s="159"/>
      <c r="H32" s="380">
        <v>-447179</v>
      </c>
      <c r="I32" s="380">
        <v>0</v>
      </c>
      <c r="J32" s="380">
        <v>-447179</v>
      </c>
      <c r="K32" s="380">
        <v>-36720</v>
      </c>
      <c r="L32" s="380">
        <v>-483899</v>
      </c>
      <c r="M32" s="381">
        <v>-0.86</v>
      </c>
      <c r="N32" s="98"/>
      <c r="O32" s="157"/>
    </row>
    <row r="33" spans="1:15" ht="13.2" customHeight="1" x14ac:dyDescent="0.25">
      <c r="A33" s="68" t="s">
        <v>247</v>
      </c>
      <c r="B33" s="155">
        <v>0</v>
      </c>
      <c r="C33" s="155">
        <v>0</v>
      </c>
      <c r="D33" s="155">
        <v>0</v>
      </c>
      <c r="E33" s="155">
        <v>0</v>
      </c>
      <c r="F33" s="155">
        <v>0</v>
      </c>
      <c r="G33" s="159"/>
      <c r="H33" s="155">
        <v>0</v>
      </c>
      <c r="I33" s="155">
        <v>0</v>
      </c>
      <c r="J33" s="155">
        <v>0</v>
      </c>
      <c r="K33" s="155">
        <v>0</v>
      </c>
      <c r="L33" s="155">
        <v>0</v>
      </c>
      <c r="M33" s="124" t="s">
        <v>447</v>
      </c>
      <c r="N33" s="98"/>
      <c r="O33" s="157"/>
    </row>
    <row r="34" spans="1:15" ht="13.2" customHeight="1" x14ac:dyDescent="0.25">
      <c r="A34" s="65" t="s">
        <v>248</v>
      </c>
      <c r="B34" s="233">
        <v>241225</v>
      </c>
      <c r="C34" s="233">
        <v>0</v>
      </c>
      <c r="D34" s="233">
        <v>241225</v>
      </c>
      <c r="E34" s="233">
        <v>0</v>
      </c>
      <c r="F34" s="233">
        <v>241225</v>
      </c>
      <c r="G34" s="159"/>
      <c r="H34" s="233">
        <v>243259</v>
      </c>
      <c r="I34" s="233">
        <v>0</v>
      </c>
      <c r="J34" s="233">
        <v>243259</v>
      </c>
      <c r="K34" s="233">
        <v>0</v>
      </c>
      <c r="L34" s="233">
        <v>243259</v>
      </c>
      <c r="M34" s="234">
        <v>-0.84</v>
      </c>
      <c r="N34" s="98"/>
      <c r="O34" s="157"/>
    </row>
    <row r="35" spans="1:15" ht="13.2" customHeight="1" x14ac:dyDescent="0.25">
      <c r="A35" s="376" t="s">
        <v>249</v>
      </c>
      <c r="B35" s="377">
        <v>241225</v>
      </c>
      <c r="C35" s="377">
        <v>0</v>
      </c>
      <c r="D35" s="377">
        <v>241225</v>
      </c>
      <c r="E35" s="377">
        <v>0</v>
      </c>
      <c r="F35" s="377">
        <v>241225</v>
      </c>
      <c r="G35" s="159"/>
      <c r="H35" s="377">
        <v>243259</v>
      </c>
      <c r="I35" s="377">
        <v>0</v>
      </c>
      <c r="J35" s="377">
        <v>243259</v>
      </c>
      <c r="K35" s="377">
        <v>0</v>
      </c>
      <c r="L35" s="377">
        <v>243259</v>
      </c>
      <c r="M35" s="378">
        <v>-0.84</v>
      </c>
      <c r="N35" s="98"/>
      <c r="O35" s="157"/>
    </row>
    <row r="36" spans="1:15" ht="13.2" customHeight="1" x14ac:dyDescent="0.25">
      <c r="A36" s="66" t="s">
        <v>250</v>
      </c>
      <c r="B36" s="155">
        <v>0</v>
      </c>
      <c r="C36" s="155">
        <v>0</v>
      </c>
      <c r="D36" s="155">
        <v>0</v>
      </c>
      <c r="E36" s="155">
        <v>0</v>
      </c>
      <c r="F36" s="155">
        <v>0</v>
      </c>
      <c r="G36" s="159"/>
      <c r="H36" s="155">
        <v>0</v>
      </c>
      <c r="I36" s="155">
        <v>0</v>
      </c>
      <c r="J36" s="155">
        <v>0</v>
      </c>
      <c r="K36" s="155">
        <v>0</v>
      </c>
      <c r="L36" s="155">
        <v>0</v>
      </c>
      <c r="M36" s="124" t="s">
        <v>447</v>
      </c>
      <c r="N36" s="98"/>
      <c r="O36" s="157"/>
    </row>
    <row r="37" spans="1:15" ht="13.2" customHeight="1" x14ac:dyDescent="0.25">
      <c r="A37" s="65" t="s">
        <v>251</v>
      </c>
      <c r="B37" s="233">
        <v>119565</v>
      </c>
      <c r="C37" s="233">
        <v>0</v>
      </c>
      <c r="D37" s="233">
        <v>119565</v>
      </c>
      <c r="E37" s="233">
        <v>13972</v>
      </c>
      <c r="F37" s="233">
        <v>133537</v>
      </c>
      <c r="G37" s="159"/>
      <c r="H37" s="233">
        <v>144232</v>
      </c>
      <c r="I37" s="233">
        <v>0</v>
      </c>
      <c r="J37" s="233">
        <v>144232</v>
      </c>
      <c r="K37" s="233">
        <v>0</v>
      </c>
      <c r="L37" s="233">
        <v>144232</v>
      </c>
      <c r="M37" s="234">
        <v>-7.42</v>
      </c>
      <c r="N37" s="98"/>
      <c r="O37" s="157"/>
    </row>
    <row r="38" spans="1:15" ht="13.2" customHeight="1" x14ac:dyDescent="0.25">
      <c r="A38" s="376" t="s">
        <v>252</v>
      </c>
      <c r="B38" s="377">
        <v>0</v>
      </c>
      <c r="C38" s="377">
        <v>0</v>
      </c>
      <c r="D38" s="377">
        <v>0</v>
      </c>
      <c r="E38" s="377">
        <v>0</v>
      </c>
      <c r="F38" s="377">
        <v>0</v>
      </c>
      <c r="G38" s="159"/>
      <c r="H38" s="377">
        <v>0</v>
      </c>
      <c r="I38" s="377">
        <v>0</v>
      </c>
      <c r="J38" s="377">
        <v>0</v>
      </c>
      <c r="K38" s="377">
        <v>0</v>
      </c>
      <c r="L38" s="377">
        <v>0</v>
      </c>
      <c r="M38" s="378" t="s">
        <v>447</v>
      </c>
      <c r="N38" s="98"/>
      <c r="O38" s="157"/>
    </row>
    <row r="39" spans="1:15" ht="13.2" customHeight="1" x14ac:dyDescent="0.25">
      <c r="A39" s="379" t="s">
        <v>253</v>
      </c>
      <c r="B39" s="380">
        <v>0</v>
      </c>
      <c r="C39" s="380">
        <v>0</v>
      </c>
      <c r="D39" s="380">
        <v>0</v>
      </c>
      <c r="E39" s="380">
        <v>0</v>
      </c>
      <c r="F39" s="380">
        <v>0</v>
      </c>
      <c r="G39" s="159"/>
      <c r="H39" s="380">
        <v>0</v>
      </c>
      <c r="I39" s="380">
        <v>0</v>
      </c>
      <c r="J39" s="380">
        <v>0</v>
      </c>
      <c r="K39" s="380">
        <v>0</v>
      </c>
      <c r="L39" s="380">
        <v>0</v>
      </c>
      <c r="M39" s="381" t="s">
        <v>447</v>
      </c>
      <c r="N39" s="98"/>
      <c r="O39" s="157"/>
    </row>
    <row r="40" spans="1:15" ht="13.2" customHeight="1" x14ac:dyDescent="0.25">
      <c r="A40" s="379" t="s">
        <v>254</v>
      </c>
      <c r="B40" s="380">
        <v>590</v>
      </c>
      <c r="C40" s="380">
        <v>0</v>
      </c>
      <c r="D40" s="380">
        <v>590</v>
      </c>
      <c r="E40" s="380">
        <v>0</v>
      </c>
      <c r="F40" s="380">
        <v>590</v>
      </c>
      <c r="G40" s="159"/>
      <c r="H40" s="380">
        <v>695</v>
      </c>
      <c r="I40" s="380">
        <v>0</v>
      </c>
      <c r="J40" s="380">
        <v>695</v>
      </c>
      <c r="K40" s="380">
        <v>0</v>
      </c>
      <c r="L40" s="380">
        <v>695</v>
      </c>
      <c r="M40" s="381">
        <v>-15.11</v>
      </c>
      <c r="N40" s="98"/>
      <c r="O40" s="157"/>
    </row>
    <row r="41" spans="1:15" ht="13.2" customHeight="1" x14ac:dyDescent="0.25">
      <c r="A41" s="379" t="s">
        <v>64</v>
      </c>
      <c r="B41" s="380">
        <v>118974</v>
      </c>
      <c r="C41" s="380">
        <v>0</v>
      </c>
      <c r="D41" s="380">
        <v>118974</v>
      </c>
      <c r="E41" s="380">
        <v>13972</v>
      </c>
      <c r="F41" s="380">
        <v>132946</v>
      </c>
      <c r="G41" s="159"/>
      <c r="H41" s="380">
        <v>143537</v>
      </c>
      <c r="I41" s="380">
        <v>0</v>
      </c>
      <c r="J41" s="380">
        <v>143537</v>
      </c>
      <c r="K41" s="380">
        <v>0</v>
      </c>
      <c r="L41" s="380">
        <v>143537</v>
      </c>
      <c r="M41" s="381">
        <v>-7.38</v>
      </c>
      <c r="N41" s="98"/>
      <c r="O41" s="157"/>
    </row>
    <row r="42" spans="1:15" ht="13.2" customHeight="1" x14ac:dyDescent="0.25">
      <c r="A42" s="66" t="s">
        <v>255</v>
      </c>
      <c r="B42" s="155">
        <v>0</v>
      </c>
      <c r="C42" s="155">
        <v>0</v>
      </c>
      <c r="D42" s="155">
        <v>0</v>
      </c>
      <c r="E42" s="155">
        <v>0</v>
      </c>
      <c r="F42" s="155">
        <v>0</v>
      </c>
      <c r="G42" s="159"/>
      <c r="H42" s="155">
        <v>0</v>
      </c>
      <c r="I42" s="155">
        <v>0</v>
      </c>
      <c r="J42" s="155">
        <v>0</v>
      </c>
      <c r="K42" s="155">
        <v>0</v>
      </c>
      <c r="L42" s="155">
        <v>0</v>
      </c>
      <c r="M42" s="124" t="s">
        <v>447</v>
      </c>
      <c r="N42" s="98"/>
      <c r="O42" s="157"/>
    </row>
    <row r="43" spans="1:15" s="160" customFormat="1" ht="13.2" customHeight="1" x14ac:dyDescent="0.25">
      <c r="A43" s="69" t="s">
        <v>135</v>
      </c>
      <c r="B43" s="232">
        <v>0</v>
      </c>
      <c r="C43" s="232">
        <v>0</v>
      </c>
      <c r="D43" s="232">
        <v>0</v>
      </c>
      <c r="E43" s="232">
        <v>0</v>
      </c>
      <c r="F43" s="232">
        <v>0</v>
      </c>
      <c r="G43" s="156"/>
      <c r="H43" s="232">
        <v>0</v>
      </c>
      <c r="I43" s="232">
        <v>0</v>
      </c>
      <c r="J43" s="232">
        <v>0</v>
      </c>
      <c r="K43" s="232">
        <v>0</v>
      </c>
      <c r="L43" s="232">
        <v>0</v>
      </c>
      <c r="M43" s="352" t="s">
        <v>447</v>
      </c>
      <c r="N43" s="98"/>
      <c r="O43" s="157"/>
    </row>
    <row r="44" spans="1:15" ht="13.2" customHeight="1" x14ac:dyDescent="0.25">
      <c r="A44" s="69" t="s">
        <v>136</v>
      </c>
      <c r="B44" s="232">
        <v>0</v>
      </c>
      <c r="C44" s="232">
        <v>0</v>
      </c>
      <c r="D44" s="232">
        <v>0</v>
      </c>
      <c r="E44" s="232">
        <v>0</v>
      </c>
      <c r="F44" s="232">
        <v>0</v>
      </c>
      <c r="G44" s="156"/>
      <c r="H44" s="232">
        <v>0</v>
      </c>
      <c r="I44" s="232">
        <v>0</v>
      </c>
      <c r="J44" s="232">
        <v>0</v>
      </c>
      <c r="K44" s="232">
        <v>0</v>
      </c>
      <c r="L44" s="232">
        <v>0</v>
      </c>
      <c r="M44" s="352" t="s">
        <v>447</v>
      </c>
      <c r="N44" s="98"/>
      <c r="O44" s="157"/>
    </row>
    <row r="45" spans="1:15" s="79" customFormat="1" ht="13.2" customHeight="1" x14ac:dyDescent="0.25">
      <c r="A45" s="162" t="s">
        <v>218</v>
      </c>
      <c r="B45" s="232">
        <v>42043051</v>
      </c>
      <c r="C45" s="232">
        <v>1209449</v>
      </c>
      <c r="D45" s="232">
        <v>43252500</v>
      </c>
      <c r="E45" s="232">
        <v>1135291</v>
      </c>
      <c r="F45" s="232">
        <v>44387791</v>
      </c>
      <c r="G45" s="163"/>
      <c r="H45" s="232">
        <v>36324586</v>
      </c>
      <c r="I45" s="232">
        <v>1129976</v>
      </c>
      <c r="J45" s="232">
        <v>37454562</v>
      </c>
      <c r="K45" s="232">
        <v>957445</v>
      </c>
      <c r="L45" s="232">
        <v>38412007</v>
      </c>
      <c r="M45" s="352">
        <v>15.557073078738116</v>
      </c>
      <c r="N45" s="98"/>
      <c r="O45" s="157"/>
    </row>
    <row r="46" spans="1:15" s="79" customFormat="1" ht="13.2" customHeight="1" x14ac:dyDescent="0.25">
      <c r="A46" s="69" t="s">
        <v>137</v>
      </c>
      <c r="B46" s="232">
        <v>904229</v>
      </c>
      <c r="C46" s="232">
        <v>768</v>
      </c>
      <c r="D46" s="232">
        <v>904997</v>
      </c>
      <c r="E46" s="232">
        <v>0</v>
      </c>
      <c r="F46" s="232">
        <v>904997</v>
      </c>
      <c r="G46" s="163"/>
      <c r="H46" s="232">
        <v>974455</v>
      </c>
      <c r="I46" s="232">
        <v>636</v>
      </c>
      <c r="J46" s="232">
        <v>975091</v>
      </c>
      <c r="K46" s="232">
        <v>0</v>
      </c>
      <c r="L46" s="232">
        <v>975091</v>
      </c>
      <c r="M46" s="352">
        <v>-7.19</v>
      </c>
      <c r="N46" s="98"/>
      <c r="O46" s="157"/>
    </row>
    <row r="47" spans="1:15" s="79" customFormat="1" ht="13.2" customHeight="1" x14ac:dyDescent="0.25">
      <c r="A47" s="69" t="s">
        <v>138</v>
      </c>
      <c r="B47" s="232">
        <v>28890047</v>
      </c>
      <c r="C47" s="232">
        <v>935394</v>
      </c>
      <c r="D47" s="232">
        <v>29825441</v>
      </c>
      <c r="E47" s="232">
        <v>745092</v>
      </c>
      <c r="F47" s="232">
        <v>30570533</v>
      </c>
      <c r="G47" s="163"/>
      <c r="H47" s="232">
        <v>24191166</v>
      </c>
      <c r="I47" s="232">
        <v>900588</v>
      </c>
      <c r="J47" s="232">
        <v>25091754</v>
      </c>
      <c r="K47" s="232">
        <v>742468</v>
      </c>
      <c r="L47" s="232">
        <v>25834222</v>
      </c>
      <c r="M47" s="352">
        <v>18.333476425185165</v>
      </c>
      <c r="N47" s="98"/>
      <c r="O47" s="157"/>
    </row>
    <row r="48" spans="1:15" ht="13.2" customHeight="1" x14ac:dyDescent="0.25">
      <c r="A48" s="65" t="s">
        <v>222</v>
      </c>
      <c r="B48" s="233">
        <v>27778169</v>
      </c>
      <c r="C48" s="233">
        <v>935394</v>
      </c>
      <c r="D48" s="233">
        <v>28713563</v>
      </c>
      <c r="E48" s="233">
        <v>727200</v>
      </c>
      <c r="F48" s="233">
        <v>29440763</v>
      </c>
      <c r="G48" s="163"/>
      <c r="H48" s="233">
        <v>23290575</v>
      </c>
      <c r="I48" s="233">
        <v>900588</v>
      </c>
      <c r="J48" s="233">
        <v>24191163</v>
      </c>
      <c r="K48" s="233">
        <v>726572</v>
      </c>
      <c r="L48" s="233">
        <v>24917735</v>
      </c>
      <c r="M48" s="234">
        <v>18.151842452775103</v>
      </c>
      <c r="N48" s="98"/>
      <c r="O48" s="157"/>
    </row>
    <row r="49" spans="1:15" ht="13.2" customHeight="1" x14ac:dyDescent="0.25">
      <c r="A49" s="376" t="s">
        <v>223</v>
      </c>
      <c r="B49" s="377">
        <v>2294924</v>
      </c>
      <c r="C49" s="377">
        <v>0</v>
      </c>
      <c r="D49" s="377">
        <v>2294924</v>
      </c>
      <c r="E49" s="377">
        <v>51453</v>
      </c>
      <c r="F49" s="377">
        <v>2346377</v>
      </c>
      <c r="G49" s="163"/>
      <c r="H49" s="377">
        <v>2276538</v>
      </c>
      <c r="I49" s="377">
        <v>0</v>
      </c>
      <c r="J49" s="377">
        <v>2276538</v>
      </c>
      <c r="K49" s="377">
        <v>68008</v>
      </c>
      <c r="L49" s="377">
        <v>2344546</v>
      </c>
      <c r="M49" s="378">
        <v>0.08</v>
      </c>
      <c r="N49" s="98"/>
      <c r="O49" s="157"/>
    </row>
    <row r="50" spans="1:15" ht="13.2" customHeight="1" x14ac:dyDescent="0.25">
      <c r="A50" s="379" t="s">
        <v>224</v>
      </c>
      <c r="B50" s="380">
        <v>5790140</v>
      </c>
      <c r="C50" s="380">
        <v>0</v>
      </c>
      <c r="D50" s="380">
        <v>5790140</v>
      </c>
      <c r="E50" s="380">
        <v>28501</v>
      </c>
      <c r="F50" s="380">
        <v>5818641</v>
      </c>
      <c r="G50" s="163"/>
      <c r="H50" s="380">
        <v>5497660</v>
      </c>
      <c r="I50" s="380">
        <v>0</v>
      </c>
      <c r="J50" s="380">
        <v>5497660</v>
      </c>
      <c r="K50" s="380">
        <v>14369</v>
      </c>
      <c r="L50" s="380">
        <v>5512029</v>
      </c>
      <c r="M50" s="381">
        <v>5.56</v>
      </c>
      <c r="N50" s="98"/>
      <c r="O50" s="157"/>
    </row>
    <row r="51" spans="1:15" ht="13.2" customHeight="1" x14ac:dyDescent="0.25">
      <c r="A51" s="379" t="s">
        <v>225</v>
      </c>
      <c r="B51" s="380">
        <v>65071</v>
      </c>
      <c r="C51" s="380">
        <v>0</v>
      </c>
      <c r="D51" s="380">
        <v>65071</v>
      </c>
      <c r="E51" s="380">
        <v>0</v>
      </c>
      <c r="F51" s="380">
        <v>65071</v>
      </c>
      <c r="G51" s="163"/>
      <c r="H51" s="380">
        <v>63865</v>
      </c>
      <c r="I51" s="380">
        <v>0</v>
      </c>
      <c r="J51" s="380">
        <v>63865</v>
      </c>
      <c r="K51" s="380">
        <v>0</v>
      </c>
      <c r="L51" s="380">
        <v>63865</v>
      </c>
      <c r="M51" s="381">
        <v>1.89</v>
      </c>
      <c r="N51" s="98"/>
      <c r="O51" s="157"/>
    </row>
    <row r="52" spans="1:15" ht="13.2" customHeight="1" x14ac:dyDescent="0.25">
      <c r="A52" s="379" t="s">
        <v>226</v>
      </c>
      <c r="B52" s="380">
        <v>6675000</v>
      </c>
      <c r="C52" s="380">
        <v>0</v>
      </c>
      <c r="D52" s="380">
        <v>6675000</v>
      </c>
      <c r="E52" s="380">
        <v>0</v>
      </c>
      <c r="F52" s="380">
        <v>6675000</v>
      </c>
      <c r="G52" s="163"/>
      <c r="H52" s="380">
        <v>6010000</v>
      </c>
      <c r="I52" s="380">
        <v>0</v>
      </c>
      <c r="J52" s="380">
        <v>6010000</v>
      </c>
      <c r="K52" s="380">
        <v>0</v>
      </c>
      <c r="L52" s="380">
        <v>6010000</v>
      </c>
      <c r="M52" s="381">
        <v>11.06</v>
      </c>
      <c r="N52" s="98"/>
      <c r="O52" s="157"/>
    </row>
    <row r="53" spans="1:15" ht="13.2" customHeight="1" x14ac:dyDescent="0.25">
      <c r="A53" s="379" t="s">
        <v>227</v>
      </c>
      <c r="B53" s="380">
        <v>0</v>
      </c>
      <c r="C53" s="380">
        <v>0</v>
      </c>
      <c r="D53" s="380">
        <v>0</v>
      </c>
      <c r="E53" s="380">
        <v>0</v>
      </c>
      <c r="F53" s="380">
        <v>0</v>
      </c>
      <c r="G53" s="163"/>
      <c r="H53" s="380">
        <v>0</v>
      </c>
      <c r="I53" s="380">
        <v>0</v>
      </c>
      <c r="J53" s="380">
        <v>0</v>
      </c>
      <c r="K53" s="380">
        <v>0</v>
      </c>
      <c r="L53" s="380">
        <v>0</v>
      </c>
      <c r="M53" s="381" t="s">
        <v>447</v>
      </c>
      <c r="N53" s="98"/>
      <c r="O53" s="157"/>
    </row>
    <row r="54" spans="1:15" ht="13.2" customHeight="1" x14ac:dyDescent="0.25">
      <c r="A54" s="379" t="s">
        <v>228</v>
      </c>
      <c r="B54" s="380">
        <v>2599959</v>
      </c>
      <c r="C54" s="380">
        <v>0</v>
      </c>
      <c r="D54" s="380">
        <v>2599959</v>
      </c>
      <c r="E54" s="380">
        <v>0</v>
      </c>
      <c r="F54" s="380">
        <v>2599959</v>
      </c>
      <c r="G54" s="163"/>
      <c r="H54" s="380">
        <v>2321562</v>
      </c>
      <c r="I54" s="380">
        <v>0</v>
      </c>
      <c r="J54" s="380">
        <v>2321562</v>
      </c>
      <c r="K54" s="380">
        <v>0</v>
      </c>
      <c r="L54" s="380">
        <v>2321562</v>
      </c>
      <c r="M54" s="381">
        <v>11.99</v>
      </c>
      <c r="N54" s="98"/>
      <c r="O54" s="157"/>
    </row>
    <row r="55" spans="1:15" ht="13.2" customHeight="1" x14ac:dyDescent="0.25">
      <c r="A55" s="379" t="s">
        <v>229</v>
      </c>
      <c r="B55" s="380">
        <v>1018484</v>
      </c>
      <c r="C55" s="380">
        <v>0</v>
      </c>
      <c r="D55" s="380">
        <v>1018484</v>
      </c>
      <c r="E55" s="380">
        <v>1140</v>
      </c>
      <c r="F55" s="380">
        <v>1019624</v>
      </c>
      <c r="G55" s="163"/>
      <c r="H55" s="380">
        <v>971217</v>
      </c>
      <c r="I55" s="380">
        <v>0</v>
      </c>
      <c r="J55" s="380">
        <v>971217</v>
      </c>
      <c r="K55" s="380">
        <v>0</v>
      </c>
      <c r="L55" s="380">
        <v>971217</v>
      </c>
      <c r="M55" s="381">
        <v>4.9800000000000004</v>
      </c>
      <c r="N55" s="98"/>
      <c r="O55" s="157"/>
    </row>
    <row r="56" spans="1:15" ht="13.2" customHeight="1" x14ac:dyDescent="0.25">
      <c r="A56" s="379" t="s">
        <v>230</v>
      </c>
      <c r="B56" s="380">
        <v>0</v>
      </c>
      <c r="C56" s="380">
        <v>0</v>
      </c>
      <c r="D56" s="380">
        <v>0</v>
      </c>
      <c r="E56" s="380">
        <v>0</v>
      </c>
      <c r="F56" s="380">
        <v>0</v>
      </c>
      <c r="G56" s="163"/>
      <c r="H56" s="380">
        <v>0</v>
      </c>
      <c r="I56" s="380">
        <v>0</v>
      </c>
      <c r="J56" s="380">
        <v>0</v>
      </c>
      <c r="K56" s="380">
        <v>0</v>
      </c>
      <c r="L56" s="380">
        <v>0</v>
      </c>
      <c r="M56" s="381" t="s">
        <v>447</v>
      </c>
      <c r="N56" s="98"/>
      <c r="O56" s="157"/>
    </row>
    <row r="57" spans="1:15" ht="13.2" customHeight="1" x14ac:dyDescent="0.25">
      <c r="A57" s="379" t="s">
        <v>231</v>
      </c>
      <c r="B57" s="380">
        <v>0</v>
      </c>
      <c r="C57" s="380">
        <v>0</v>
      </c>
      <c r="D57" s="380">
        <v>0</v>
      </c>
      <c r="E57" s="380">
        <v>0</v>
      </c>
      <c r="F57" s="380">
        <v>0</v>
      </c>
      <c r="G57" s="163"/>
      <c r="H57" s="380">
        <v>0</v>
      </c>
      <c r="I57" s="380">
        <v>0</v>
      </c>
      <c r="J57" s="380">
        <v>0</v>
      </c>
      <c r="K57" s="380">
        <v>0</v>
      </c>
      <c r="L57" s="380">
        <v>0</v>
      </c>
      <c r="M57" s="381" t="s">
        <v>447</v>
      </c>
      <c r="N57" s="98"/>
      <c r="O57" s="157"/>
    </row>
    <row r="58" spans="1:15" ht="13.2" customHeight="1" x14ac:dyDescent="0.25">
      <c r="A58" s="379" t="s">
        <v>232</v>
      </c>
      <c r="B58" s="380">
        <v>0</v>
      </c>
      <c r="C58" s="380">
        <v>0</v>
      </c>
      <c r="D58" s="380">
        <v>0</v>
      </c>
      <c r="E58" s="380">
        <v>0</v>
      </c>
      <c r="F58" s="380">
        <v>0</v>
      </c>
      <c r="G58" s="163"/>
      <c r="H58" s="380">
        <v>0</v>
      </c>
      <c r="I58" s="380">
        <v>0</v>
      </c>
      <c r="J58" s="380">
        <v>0</v>
      </c>
      <c r="K58" s="380">
        <v>0</v>
      </c>
      <c r="L58" s="380">
        <v>0</v>
      </c>
      <c r="M58" s="381" t="s">
        <v>447</v>
      </c>
      <c r="N58" s="98"/>
      <c r="O58" s="157"/>
    </row>
    <row r="59" spans="1:15" s="160" customFormat="1" ht="13.2" customHeight="1" x14ac:dyDescent="0.25">
      <c r="A59" s="379" t="s">
        <v>233</v>
      </c>
      <c r="B59" s="380">
        <v>0</v>
      </c>
      <c r="C59" s="380">
        <v>0</v>
      </c>
      <c r="D59" s="380">
        <v>0</v>
      </c>
      <c r="E59" s="380">
        <v>0</v>
      </c>
      <c r="F59" s="380">
        <v>0</v>
      </c>
      <c r="G59" s="163"/>
      <c r="H59" s="380">
        <v>0</v>
      </c>
      <c r="I59" s="380">
        <v>0</v>
      </c>
      <c r="J59" s="380">
        <v>0</v>
      </c>
      <c r="K59" s="380">
        <v>0</v>
      </c>
      <c r="L59" s="380">
        <v>0</v>
      </c>
      <c r="M59" s="381" t="s">
        <v>447</v>
      </c>
      <c r="N59" s="98"/>
      <c r="O59" s="157"/>
    </row>
    <row r="60" spans="1:15" ht="13.2" customHeight="1" x14ac:dyDescent="0.25">
      <c r="A60" s="382" t="s">
        <v>234</v>
      </c>
      <c r="B60" s="380">
        <v>0</v>
      </c>
      <c r="C60" s="380">
        <v>0</v>
      </c>
      <c r="D60" s="380">
        <v>0</v>
      </c>
      <c r="E60" s="380">
        <v>9876</v>
      </c>
      <c r="F60" s="380">
        <v>9876</v>
      </c>
      <c r="G60" s="163"/>
      <c r="H60" s="380">
        <v>0</v>
      </c>
      <c r="I60" s="380">
        <v>0</v>
      </c>
      <c r="J60" s="380">
        <v>0</v>
      </c>
      <c r="K60" s="380">
        <v>9876</v>
      </c>
      <c r="L60" s="380">
        <v>9876</v>
      </c>
      <c r="M60" s="381">
        <v>0</v>
      </c>
      <c r="N60" s="98"/>
      <c r="O60" s="157"/>
    </row>
    <row r="61" spans="1:15" ht="13.2" customHeight="1" x14ac:dyDescent="0.25">
      <c r="A61" s="382" t="s">
        <v>235</v>
      </c>
      <c r="B61" s="380">
        <v>3821062</v>
      </c>
      <c r="C61" s="380">
        <v>0</v>
      </c>
      <c r="D61" s="380">
        <v>3821062</v>
      </c>
      <c r="E61" s="380">
        <v>0</v>
      </c>
      <c r="F61" s="380">
        <v>3821062</v>
      </c>
      <c r="G61" s="163"/>
      <c r="H61" s="380">
        <v>1120810</v>
      </c>
      <c r="I61" s="380">
        <v>0</v>
      </c>
      <c r="J61" s="380">
        <v>1120810</v>
      </c>
      <c r="K61" s="380">
        <v>0</v>
      </c>
      <c r="L61" s="380">
        <v>1120810</v>
      </c>
      <c r="M61" s="381">
        <v>240.92</v>
      </c>
      <c r="N61" s="98"/>
      <c r="O61" s="157"/>
    </row>
    <row r="62" spans="1:15" ht="13.2" customHeight="1" x14ac:dyDescent="0.25">
      <c r="A62" s="382" t="s">
        <v>236</v>
      </c>
      <c r="B62" s="380">
        <v>1751923</v>
      </c>
      <c r="C62" s="380">
        <v>0</v>
      </c>
      <c r="D62" s="380">
        <v>1751923</v>
      </c>
      <c r="E62" s="380">
        <v>0</v>
      </c>
      <c r="F62" s="380">
        <v>1751923</v>
      </c>
      <c r="G62" s="163"/>
      <c r="H62" s="380">
        <v>1753343</v>
      </c>
      <c r="I62" s="380">
        <v>0</v>
      </c>
      <c r="J62" s="380">
        <v>1753343</v>
      </c>
      <c r="K62" s="380">
        <v>0</v>
      </c>
      <c r="L62" s="380">
        <v>1753343</v>
      </c>
      <c r="M62" s="381">
        <v>-0.08</v>
      </c>
      <c r="N62" s="98"/>
      <c r="O62" s="157"/>
    </row>
    <row r="63" spans="1:15" ht="13.2" customHeight="1" x14ac:dyDescent="0.25">
      <c r="A63" s="382" t="s">
        <v>237</v>
      </c>
      <c r="B63" s="380">
        <v>354510</v>
      </c>
      <c r="C63" s="380">
        <v>0</v>
      </c>
      <c r="D63" s="380">
        <v>354510</v>
      </c>
      <c r="E63" s="380">
        <v>0</v>
      </c>
      <c r="F63" s="380">
        <v>354510</v>
      </c>
      <c r="G63" s="163"/>
      <c r="H63" s="380">
        <v>92700</v>
      </c>
      <c r="I63" s="380">
        <v>0</v>
      </c>
      <c r="J63" s="380">
        <v>92700</v>
      </c>
      <c r="K63" s="380">
        <v>0</v>
      </c>
      <c r="L63" s="380">
        <v>92700</v>
      </c>
      <c r="M63" s="381">
        <v>282.43</v>
      </c>
      <c r="N63" s="98"/>
      <c r="O63" s="157"/>
    </row>
    <row r="64" spans="1:15" ht="13.2" customHeight="1" x14ac:dyDescent="0.25">
      <c r="A64" s="382" t="s">
        <v>238</v>
      </c>
      <c r="B64" s="380">
        <v>0</v>
      </c>
      <c r="C64" s="380">
        <v>934180</v>
      </c>
      <c r="D64" s="380">
        <v>934180</v>
      </c>
      <c r="E64" s="380">
        <v>222218</v>
      </c>
      <c r="F64" s="380">
        <v>1156398</v>
      </c>
      <c r="G64" s="163"/>
      <c r="H64" s="380">
        <v>0</v>
      </c>
      <c r="I64" s="380">
        <v>900140</v>
      </c>
      <c r="J64" s="380">
        <v>900140</v>
      </c>
      <c r="K64" s="380">
        <v>188716</v>
      </c>
      <c r="L64" s="380">
        <v>1088856</v>
      </c>
      <c r="M64" s="381">
        <v>6.2</v>
      </c>
      <c r="N64" s="98"/>
      <c r="O64" s="157"/>
    </row>
    <row r="65" spans="1:15" ht="13.2" customHeight="1" x14ac:dyDescent="0.25">
      <c r="A65" s="382" t="s">
        <v>239</v>
      </c>
      <c r="B65" s="380">
        <v>0</v>
      </c>
      <c r="C65" s="380">
        <v>0</v>
      </c>
      <c r="D65" s="380">
        <v>0</v>
      </c>
      <c r="E65" s="380">
        <v>0</v>
      </c>
      <c r="F65" s="380">
        <v>0</v>
      </c>
      <c r="G65" s="163"/>
      <c r="H65" s="380">
        <v>0</v>
      </c>
      <c r="I65" s="380">
        <v>0</v>
      </c>
      <c r="J65" s="380">
        <v>0</v>
      </c>
      <c r="K65" s="380">
        <v>0</v>
      </c>
      <c r="L65" s="380">
        <v>0</v>
      </c>
      <c r="M65" s="381" t="s">
        <v>447</v>
      </c>
      <c r="N65" s="98"/>
      <c r="O65" s="157"/>
    </row>
    <row r="66" spans="1:15" ht="13.2" customHeight="1" x14ac:dyDescent="0.25">
      <c r="A66" s="382" t="s">
        <v>240</v>
      </c>
      <c r="B66" s="380">
        <v>0</v>
      </c>
      <c r="C66" s="380">
        <v>0</v>
      </c>
      <c r="D66" s="380">
        <v>0</v>
      </c>
      <c r="E66" s="380">
        <v>0</v>
      </c>
      <c r="F66" s="380">
        <v>0</v>
      </c>
      <c r="G66" s="163"/>
      <c r="H66" s="380">
        <v>0</v>
      </c>
      <c r="I66" s="380">
        <v>0</v>
      </c>
      <c r="J66" s="380">
        <v>0</v>
      </c>
      <c r="K66" s="380">
        <v>0</v>
      </c>
      <c r="L66" s="380">
        <v>0</v>
      </c>
      <c r="M66" s="381" t="s">
        <v>447</v>
      </c>
      <c r="N66" s="98"/>
      <c r="O66" s="157"/>
    </row>
    <row r="67" spans="1:15" ht="13.2" customHeight="1" x14ac:dyDescent="0.25">
      <c r="A67" s="382" t="s">
        <v>241</v>
      </c>
      <c r="B67" s="380">
        <v>0</v>
      </c>
      <c r="C67" s="380">
        <v>0</v>
      </c>
      <c r="D67" s="380">
        <v>0</v>
      </c>
      <c r="E67" s="380">
        <v>0</v>
      </c>
      <c r="F67" s="380">
        <v>0</v>
      </c>
      <c r="G67" s="155"/>
      <c r="H67" s="380">
        <v>0</v>
      </c>
      <c r="I67" s="380">
        <v>0</v>
      </c>
      <c r="J67" s="380">
        <v>0</v>
      </c>
      <c r="K67" s="380">
        <v>0</v>
      </c>
      <c r="L67" s="380">
        <v>0</v>
      </c>
      <c r="M67" s="381" t="s">
        <v>447</v>
      </c>
      <c r="N67" s="98"/>
      <c r="O67" s="157"/>
    </row>
    <row r="68" spans="1:15" ht="13.2" customHeight="1" x14ac:dyDescent="0.25">
      <c r="A68" s="382" t="s">
        <v>242</v>
      </c>
      <c r="B68" s="380">
        <v>1579321</v>
      </c>
      <c r="C68" s="380">
        <v>0</v>
      </c>
      <c r="D68" s="380">
        <v>1579321</v>
      </c>
      <c r="E68" s="380">
        <v>144067</v>
      </c>
      <c r="F68" s="380">
        <v>1723388</v>
      </c>
      <c r="G68" s="155"/>
      <c r="H68" s="380">
        <v>1491520</v>
      </c>
      <c r="I68" s="380">
        <v>0</v>
      </c>
      <c r="J68" s="380">
        <v>1491520</v>
      </c>
      <c r="K68" s="380">
        <v>148821</v>
      </c>
      <c r="L68" s="380">
        <v>1640341</v>
      </c>
      <c r="M68" s="381">
        <v>5.0627887737976431</v>
      </c>
      <c r="N68" s="98"/>
      <c r="O68" s="157"/>
    </row>
    <row r="69" spans="1:15" ht="13.2" customHeight="1" x14ac:dyDescent="0.25">
      <c r="A69" s="382" t="s">
        <v>243</v>
      </c>
      <c r="B69" s="380">
        <v>857296</v>
      </c>
      <c r="C69" s="380">
        <v>0</v>
      </c>
      <c r="D69" s="380">
        <v>857296</v>
      </c>
      <c r="E69" s="380">
        <v>6900</v>
      </c>
      <c r="F69" s="380">
        <v>864196</v>
      </c>
      <c r="G69" s="155"/>
      <c r="H69" s="380">
        <v>896916</v>
      </c>
      <c r="I69" s="380">
        <v>0</v>
      </c>
      <c r="J69" s="380">
        <v>896916</v>
      </c>
      <c r="K69" s="380">
        <v>6370</v>
      </c>
      <c r="L69" s="380">
        <v>903286</v>
      </c>
      <c r="M69" s="381">
        <v>-4.3275330294059691</v>
      </c>
      <c r="N69" s="98"/>
      <c r="O69" s="157"/>
    </row>
    <row r="70" spans="1:15" ht="13.2" customHeight="1" x14ac:dyDescent="0.25">
      <c r="A70" s="382" t="s">
        <v>256</v>
      </c>
      <c r="B70" s="380">
        <v>12107</v>
      </c>
      <c r="C70" s="380">
        <v>0</v>
      </c>
      <c r="D70" s="380">
        <v>12107</v>
      </c>
      <c r="E70" s="380">
        <v>353</v>
      </c>
      <c r="F70" s="380">
        <v>12460</v>
      </c>
      <c r="G70" s="155"/>
      <c r="H70" s="380">
        <v>9545</v>
      </c>
      <c r="I70" s="380">
        <v>0</v>
      </c>
      <c r="J70" s="380">
        <v>9545</v>
      </c>
      <c r="K70" s="380">
        <v>392</v>
      </c>
      <c r="L70" s="380">
        <v>9937</v>
      </c>
      <c r="M70" s="381">
        <v>25.39</v>
      </c>
      <c r="N70" s="98"/>
      <c r="O70" s="157"/>
    </row>
    <row r="71" spans="1:15" ht="13.2" customHeight="1" x14ac:dyDescent="0.25">
      <c r="A71" s="379" t="s">
        <v>257</v>
      </c>
      <c r="B71" s="380">
        <v>1503647</v>
      </c>
      <c r="C71" s="380">
        <v>1214</v>
      </c>
      <c r="D71" s="380">
        <v>1504861</v>
      </c>
      <c r="E71" s="380">
        <v>323950</v>
      </c>
      <c r="F71" s="380">
        <v>1828811</v>
      </c>
      <c r="G71" s="155"/>
      <c r="H71" s="380">
        <v>1315143</v>
      </c>
      <c r="I71" s="380">
        <v>448</v>
      </c>
      <c r="J71" s="380">
        <v>1315591</v>
      </c>
      <c r="K71" s="380">
        <v>344213</v>
      </c>
      <c r="L71" s="380">
        <v>1659804</v>
      </c>
      <c r="M71" s="381">
        <v>10.182346831312612</v>
      </c>
      <c r="N71" s="98"/>
      <c r="O71" s="157"/>
    </row>
    <row r="72" spans="1:15" ht="13.2" customHeight="1" x14ac:dyDescent="0.25">
      <c r="A72" s="379" t="s">
        <v>258</v>
      </c>
      <c r="B72" s="380">
        <v>46901</v>
      </c>
      <c r="C72" s="380">
        <v>0</v>
      </c>
      <c r="D72" s="380">
        <v>46901</v>
      </c>
      <c r="E72" s="380">
        <v>11785</v>
      </c>
      <c r="F72" s="380">
        <v>58686</v>
      </c>
      <c r="G72" s="164"/>
      <c r="H72" s="380">
        <v>47522</v>
      </c>
      <c r="I72" s="380">
        <v>0</v>
      </c>
      <c r="J72" s="380">
        <v>47522</v>
      </c>
      <c r="K72" s="380">
        <v>16309</v>
      </c>
      <c r="L72" s="380">
        <v>63831</v>
      </c>
      <c r="M72" s="381">
        <v>-8.06</v>
      </c>
      <c r="N72" s="98"/>
      <c r="O72" s="157"/>
    </row>
    <row r="73" spans="1:15" ht="13.2" customHeight="1" x14ac:dyDescent="0.25">
      <c r="A73" s="382" t="s">
        <v>259</v>
      </c>
      <c r="B73" s="380">
        <v>-592175</v>
      </c>
      <c r="C73" s="380">
        <v>0</v>
      </c>
      <c r="D73" s="380">
        <v>-592175</v>
      </c>
      <c r="E73" s="380">
        <v>-73044</v>
      </c>
      <c r="F73" s="380">
        <v>-665219</v>
      </c>
      <c r="G73" s="164"/>
      <c r="H73" s="380">
        <v>-577767</v>
      </c>
      <c r="I73" s="380">
        <v>0</v>
      </c>
      <c r="J73" s="380">
        <v>-577767</v>
      </c>
      <c r="K73" s="380">
        <v>-70502</v>
      </c>
      <c r="L73" s="380">
        <v>-648269</v>
      </c>
      <c r="M73" s="381">
        <v>2.6146553359793541</v>
      </c>
      <c r="N73" s="98"/>
      <c r="O73" s="157"/>
    </row>
    <row r="74" spans="1:15" ht="13.2" customHeight="1" x14ac:dyDescent="0.25">
      <c r="A74" s="67" t="s">
        <v>260</v>
      </c>
      <c r="B74" s="155">
        <v>0</v>
      </c>
      <c r="C74" s="155">
        <v>0</v>
      </c>
      <c r="D74" s="155">
        <v>0</v>
      </c>
      <c r="E74" s="155">
        <v>0</v>
      </c>
      <c r="F74" s="155">
        <v>0</v>
      </c>
      <c r="G74" s="164"/>
      <c r="H74" s="155">
        <v>0</v>
      </c>
      <c r="I74" s="155">
        <v>0</v>
      </c>
      <c r="J74" s="155">
        <v>0</v>
      </c>
      <c r="K74" s="155">
        <v>0</v>
      </c>
      <c r="L74" s="155">
        <v>0</v>
      </c>
      <c r="M74" s="124" t="s">
        <v>447</v>
      </c>
      <c r="N74" s="98"/>
      <c r="O74" s="157"/>
    </row>
    <row r="75" spans="1:15" ht="13.2" customHeight="1" x14ac:dyDescent="0.25">
      <c r="A75" s="65" t="s">
        <v>248</v>
      </c>
      <c r="B75" s="233">
        <v>17090</v>
      </c>
      <c r="C75" s="233">
        <v>0</v>
      </c>
      <c r="D75" s="233">
        <v>17090</v>
      </c>
      <c r="E75" s="233">
        <v>0</v>
      </c>
      <c r="F75" s="233">
        <v>17090</v>
      </c>
      <c r="G75" s="164"/>
      <c r="H75" s="233">
        <v>8424</v>
      </c>
      <c r="I75" s="233">
        <v>0</v>
      </c>
      <c r="J75" s="233">
        <v>8424</v>
      </c>
      <c r="K75" s="233">
        <v>0</v>
      </c>
      <c r="L75" s="233">
        <v>8424</v>
      </c>
      <c r="M75" s="234">
        <v>102.87</v>
      </c>
      <c r="N75" s="98"/>
      <c r="O75" s="157"/>
    </row>
    <row r="76" spans="1:15" ht="13.2" customHeight="1" x14ac:dyDescent="0.25">
      <c r="A76" s="376" t="s">
        <v>249</v>
      </c>
      <c r="B76" s="377">
        <v>17090</v>
      </c>
      <c r="C76" s="377">
        <v>0</v>
      </c>
      <c r="D76" s="377">
        <v>17090</v>
      </c>
      <c r="E76" s="377">
        <v>0</v>
      </c>
      <c r="F76" s="377">
        <v>17090</v>
      </c>
      <c r="G76" s="164"/>
      <c r="H76" s="377">
        <v>8424</v>
      </c>
      <c r="I76" s="377">
        <v>0</v>
      </c>
      <c r="J76" s="377">
        <v>8424</v>
      </c>
      <c r="K76" s="377">
        <v>0</v>
      </c>
      <c r="L76" s="377">
        <v>8424</v>
      </c>
      <c r="M76" s="378">
        <v>102.87</v>
      </c>
      <c r="N76" s="98"/>
      <c r="O76" s="157"/>
    </row>
    <row r="77" spans="1:15" ht="13.2" customHeight="1" x14ac:dyDescent="0.25">
      <c r="A77" s="66" t="s">
        <v>250</v>
      </c>
      <c r="B77" s="155">
        <v>0</v>
      </c>
      <c r="C77" s="155">
        <v>0</v>
      </c>
      <c r="D77" s="155">
        <v>0</v>
      </c>
      <c r="E77" s="155">
        <v>0</v>
      </c>
      <c r="F77" s="155">
        <v>0</v>
      </c>
      <c r="G77" s="164"/>
      <c r="H77" s="155">
        <v>0</v>
      </c>
      <c r="I77" s="155">
        <v>0</v>
      </c>
      <c r="J77" s="155">
        <v>0</v>
      </c>
      <c r="K77" s="155">
        <v>0</v>
      </c>
      <c r="L77" s="155">
        <v>0</v>
      </c>
      <c r="M77" s="124" t="s">
        <v>447</v>
      </c>
      <c r="N77" s="98"/>
      <c r="O77" s="157"/>
    </row>
    <row r="78" spans="1:15" ht="13.2" customHeight="1" x14ac:dyDescent="0.25">
      <c r="A78" s="65" t="s">
        <v>251</v>
      </c>
      <c r="B78" s="233">
        <v>1094789</v>
      </c>
      <c r="C78" s="233">
        <v>0</v>
      </c>
      <c r="D78" s="233">
        <v>1094789</v>
      </c>
      <c r="E78" s="233">
        <v>17892</v>
      </c>
      <c r="F78" s="233">
        <v>1112681</v>
      </c>
      <c r="G78" s="164"/>
      <c r="H78" s="233">
        <v>892168</v>
      </c>
      <c r="I78" s="233">
        <v>0</v>
      </c>
      <c r="J78" s="233">
        <v>892168</v>
      </c>
      <c r="K78" s="233">
        <v>15896</v>
      </c>
      <c r="L78" s="233">
        <v>908064</v>
      </c>
      <c r="M78" s="234">
        <v>22.53</v>
      </c>
      <c r="N78" s="98"/>
      <c r="O78" s="157"/>
    </row>
    <row r="79" spans="1:15" ht="13.2" customHeight="1" x14ac:dyDescent="0.25">
      <c r="A79" s="376" t="s">
        <v>252</v>
      </c>
      <c r="B79" s="377">
        <v>0</v>
      </c>
      <c r="C79" s="377">
        <v>0</v>
      </c>
      <c r="D79" s="377">
        <v>0</v>
      </c>
      <c r="E79" s="377">
        <v>0</v>
      </c>
      <c r="F79" s="377">
        <v>0</v>
      </c>
      <c r="G79" s="164"/>
      <c r="H79" s="377">
        <v>0</v>
      </c>
      <c r="I79" s="377">
        <v>0</v>
      </c>
      <c r="J79" s="377">
        <v>0</v>
      </c>
      <c r="K79" s="377">
        <v>0</v>
      </c>
      <c r="L79" s="377">
        <v>0</v>
      </c>
      <c r="M79" s="378" t="s">
        <v>447</v>
      </c>
      <c r="N79" s="98"/>
      <c r="O79" s="157"/>
    </row>
    <row r="80" spans="1:15" ht="13.2" customHeight="1" x14ac:dyDescent="0.25">
      <c r="A80" s="379" t="s">
        <v>253</v>
      </c>
      <c r="B80" s="380">
        <v>0</v>
      </c>
      <c r="C80" s="380">
        <v>0</v>
      </c>
      <c r="D80" s="380">
        <v>0</v>
      </c>
      <c r="E80" s="380">
        <v>0</v>
      </c>
      <c r="F80" s="380">
        <v>0</v>
      </c>
      <c r="G80" s="164"/>
      <c r="H80" s="380">
        <v>0</v>
      </c>
      <c r="I80" s="380">
        <v>0</v>
      </c>
      <c r="J80" s="380">
        <v>0</v>
      </c>
      <c r="K80" s="380">
        <v>0</v>
      </c>
      <c r="L80" s="380">
        <v>0</v>
      </c>
      <c r="M80" s="381" t="s">
        <v>447</v>
      </c>
      <c r="N80" s="98"/>
      <c r="O80" s="157"/>
    </row>
    <row r="81" spans="1:15" ht="13.2" customHeight="1" x14ac:dyDescent="0.25">
      <c r="A81" s="379" t="s">
        <v>261</v>
      </c>
      <c r="B81" s="380">
        <v>1042597</v>
      </c>
      <c r="C81" s="380">
        <v>0</v>
      </c>
      <c r="D81" s="380">
        <v>1042597</v>
      </c>
      <c r="E81" s="380">
        <v>9311</v>
      </c>
      <c r="F81" s="380">
        <v>1051908</v>
      </c>
      <c r="G81" s="164"/>
      <c r="H81" s="380">
        <v>828043</v>
      </c>
      <c r="I81" s="380">
        <v>0</v>
      </c>
      <c r="J81" s="380">
        <v>828043</v>
      </c>
      <c r="K81" s="380">
        <v>15896</v>
      </c>
      <c r="L81" s="380">
        <v>843939</v>
      </c>
      <c r="M81" s="381">
        <v>24.64</v>
      </c>
      <c r="N81" s="98"/>
      <c r="O81" s="157"/>
    </row>
    <row r="82" spans="1:15" ht="13.2" customHeight="1" x14ac:dyDescent="0.25">
      <c r="A82" s="379" t="s">
        <v>262</v>
      </c>
      <c r="B82" s="380">
        <v>1</v>
      </c>
      <c r="C82" s="380">
        <v>0</v>
      </c>
      <c r="D82" s="380">
        <v>1</v>
      </c>
      <c r="E82" s="380">
        <v>0</v>
      </c>
      <c r="F82" s="380">
        <v>1</v>
      </c>
      <c r="G82" s="164"/>
      <c r="H82" s="380">
        <v>1</v>
      </c>
      <c r="I82" s="380">
        <v>0</v>
      </c>
      <c r="J82" s="380">
        <v>1</v>
      </c>
      <c r="K82" s="380">
        <v>0</v>
      </c>
      <c r="L82" s="380">
        <v>1</v>
      </c>
      <c r="M82" s="381">
        <v>0</v>
      </c>
      <c r="N82" s="98"/>
      <c r="O82" s="157"/>
    </row>
    <row r="83" spans="1:15" ht="13.2" customHeight="1" x14ac:dyDescent="0.25">
      <c r="A83" s="379" t="s">
        <v>263</v>
      </c>
      <c r="B83" s="380">
        <v>52191</v>
      </c>
      <c r="C83" s="380">
        <v>0</v>
      </c>
      <c r="D83" s="380">
        <v>52191</v>
      </c>
      <c r="E83" s="380">
        <v>8581</v>
      </c>
      <c r="F83" s="380">
        <v>60772</v>
      </c>
      <c r="G83" s="164"/>
      <c r="H83" s="380">
        <v>64124</v>
      </c>
      <c r="I83" s="380">
        <v>0</v>
      </c>
      <c r="J83" s="380">
        <v>64124</v>
      </c>
      <c r="K83" s="380">
        <v>0</v>
      </c>
      <c r="L83" s="380">
        <v>64124</v>
      </c>
      <c r="M83" s="381">
        <v>-5.23</v>
      </c>
      <c r="N83" s="98"/>
      <c r="O83" s="157"/>
    </row>
    <row r="84" spans="1:15" s="160" customFormat="1" ht="13.2" customHeight="1" x14ac:dyDescent="0.25">
      <c r="A84" s="66" t="s">
        <v>264</v>
      </c>
      <c r="B84" s="155">
        <v>0</v>
      </c>
      <c r="C84" s="155">
        <v>0</v>
      </c>
      <c r="D84" s="155">
        <v>0</v>
      </c>
      <c r="E84" s="155">
        <v>0</v>
      </c>
      <c r="F84" s="155">
        <v>0</v>
      </c>
      <c r="G84" s="164"/>
      <c r="H84" s="155">
        <v>0</v>
      </c>
      <c r="I84" s="155">
        <v>0</v>
      </c>
      <c r="J84" s="155">
        <v>0</v>
      </c>
      <c r="K84" s="155">
        <v>0</v>
      </c>
      <c r="L84" s="155">
        <v>0</v>
      </c>
      <c r="M84" s="124" t="s">
        <v>447</v>
      </c>
      <c r="N84" s="98"/>
      <c r="O84" s="157"/>
    </row>
    <row r="85" spans="1:15" s="79" customFormat="1" ht="13.2" customHeight="1" x14ac:dyDescent="0.25">
      <c r="A85" s="69" t="s">
        <v>212</v>
      </c>
      <c r="B85" s="232">
        <v>9048</v>
      </c>
      <c r="C85" s="232">
        <v>0</v>
      </c>
      <c r="D85" s="232">
        <v>9048</v>
      </c>
      <c r="E85" s="232">
        <v>9339</v>
      </c>
      <c r="F85" s="232">
        <v>18387</v>
      </c>
      <c r="G85" s="164"/>
      <c r="H85" s="232">
        <v>11021</v>
      </c>
      <c r="I85" s="232">
        <v>0</v>
      </c>
      <c r="J85" s="232">
        <v>11021</v>
      </c>
      <c r="K85" s="232">
        <v>4400</v>
      </c>
      <c r="L85" s="232">
        <v>15421</v>
      </c>
      <c r="M85" s="352">
        <v>19.23</v>
      </c>
      <c r="N85" s="98"/>
      <c r="O85" s="157"/>
    </row>
    <row r="86" spans="1:15" ht="13.2" customHeight="1" x14ac:dyDescent="0.25">
      <c r="A86" s="376" t="s">
        <v>213</v>
      </c>
      <c r="B86" s="377">
        <v>174</v>
      </c>
      <c r="C86" s="377">
        <v>0</v>
      </c>
      <c r="D86" s="377">
        <v>174</v>
      </c>
      <c r="E86" s="377">
        <v>0</v>
      </c>
      <c r="F86" s="377">
        <v>174</v>
      </c>
      <c r="G86" s="164"/>
      <c r="H86" s="377">
        <v>131</v>
      </c>
      <c r="I86" s="377">
        <v>0</v>
      </c>
      <c r="J86" s="377">
        <v>131</v>
      </c>
      <c r="K86" s="377">
        <v>0</v>
      </c>
      <c r="L86" s="377">
        <v>131</v>
      </c>
      <c r="M86" s="378">
        <v>32.82</v>
      </c>
      <c r="N86" s="98"/>
      <c r="O86" s="157"/>
    </row>
    <row r="87" spans="1:15" ht="13.2" customHeight="1" x14ac:dyDescent="0.25">
      <c r="A87" s="165" t="s">
        <v>214</v>
      </c>
      <c r="B87" s="235">
        <v>8874</v>
      </c>
      <c r="C87" s="235">
        <v>0</v>
      </c>
      <c r="D87" s="235">
        <v>8874</v>
      </c>
      <c r="E87" s="235">
        <v>9339</v>
      </c>
      <c r="F87" s="235">
        <v>18213</v>
      </c>
      <c r="G87" s="164"/>
      <c r="H87" s="235">
        <v>10890</v>
      </c>
      <c r="I87" s="235">
        <v>0</v>
      </c>
      <c r="J87" s="235">
        <v>10890</v>
      </c>
      <c r="K87" s="235">
        <v>4400</v>
      </c>
      <c r="L87" s="235">
        <v>15290</v>
      </c>
      <c r="M87" s="231">
        <v>19.12</v>
      </c>
      <c r="N87" s="98"/>
      <c r="O87" s="157"/>
    </row>
    <row r="88" spans="1:15" s="79" customFormat="1" ht="13.2" customHeight="1" x14ac:dyDescent="0.25">
      <c r="A88" s="69" t="s">
        <v>215</v>
      </c>
      <c r="B88" s="232">
        <v>12239726</v>
      </c>
      <c r="C88" s="232">
        <v>273287</v>
      </c>
      <c r="D88" s="232">
        <v>12513013</v>
      </c>
      <c r="E88" s="232">
        <v>380861</v>
      </c>
      <c r="F88" s="232">
        <v>12893874</v>
      </c>
      <c r="G88" s="164"/>
      <c r="H88" s="232">
        <v>11147944</v>
      </c>
      <c r="I88" s="232">
        <v>228752</v>
      </c>
      <c r="J88" s="232">
        <v>11376696</v>
      </c>
      <c r="K88" s="232">
        <v>210578</v>
      </c>
      <c r="L88" s="232">
        <v>11587274</v>
      </c>
      <c r="M88" s="352">
        <v>11.276163832839371</v>
      </c>
      <c r="N88" s="98"/>
      <c r="O88" s="157"/>
    </row>
    <row r="89" spans="1:15" ht="13.2" customHeight="1" x14ac:dyDescent="0.25">
      <c r="A89" s="376" t="s">
        <v>216</v>
      </c>
      <c r="B89" s="377">
        <v>12239703</v>
      </c>
      <c r="C89" s="377">
        <v>273287</v>
      </c>
      <c r="D89" s="377">
        <v>12512990</v>
      </c>
      <c r="E89" s="377">
        <v>380861</v>
      </c>
      <c r="F89" s="377">
        <v>12893851</v>
      </c>
      <c r="G89" s="164"/>
      <c r="H89" s="377">
        <v>11136013</v>
      </c>
      <c r="I89" s="377">
        <v>228752</v>
      </c>
      <c r="J89" s="377">
        <v>11364765</v>
      </c>
      <c r="K89" s="377">
        <v>210578</v>
      </c>
      <c r="L89" s="377">
        <v>11575343</v>
      </c>
      <c r="M89" s="378">
        <v>11.390660302679583</v>
      </c>
      <c r="N89" s="98"/>
      <c r="O89" s="157"/>
    </row>
    <row r="90" spans="1:15" ht="13.2" customHeight="1" x14ac:dyDescent="0.25">
      <c r="A90" s="66" t="s">
        <v>217</v>
      </c>
      <c r="B90" s="155">
        <v>23</v>
      </c>
      <c r="C90" s="155">
        <v>0</v>
      </c>
      <c r="D90" s="155">
        <v>23</v>
      </c>
      <c r="E90" s="155">
        <v>0</v>
      </c>
      <c r="F90" s="155">
        <v>23</v>
      </c>
      <c r="G90" s="164"/>
      <c r="H90" s="155">
        <v>11931</v>
      </c>
      <c r="I90" s="155">
        <v>0</v>
      </c>
      <c r="J90" s="155">
        <v>11931</v>
      </c>
      <c r="K90" s="155">
        <v>0</v>
      </c>
      <c r="L90" s="155">
        <v>11931</v>
      </c>
      <c r="M90" s="124">
        <v>-99.81</v>
      </c>
      <c r="N90" s="98"/>
      <c r="O90" s="157"/>
    </row>
    <row r="91" spans="1:15" s="79" customFormat="1" ht="13.2" customHeight="1" x14ac:dyDescent="0.25">
      <c r="A91" s="158" t="s">
        <v>4</v>
      </c>
      <c r="B91" s="232">
        <v>219988348</v>
      </c>
      <c r="C91" s="232">
        <v>1209449</v>
      </c>
      <c r="D91" s="232">
        <v>221197797</v>
      </c>
      <c r="E91" s="232">
        <v>4195682</v>
      </c>
      <c r="F91" s="232">
        <v>225393479</v>
      </c>
      <c r="G91" s="164"/>
      <c r="H91" s="232">
        <v>215633017</v>
      </c>
      <c r="I91" s="232">
        <v>1129976</v>
      </c>
      <c r="J91" s="232">
        <v>216762993</v>
      </c>
      <c r="K91" s="232">
        <v>3941062</v>
      </c>
      <c r="L91" s="232">
        <v>220704055</v>
      </c>
      <c r="M91" s="352">
        <v>2.1247566112910796</v>
      </c>
      <c r="N91" s="98"/>
      <c r="O91" s="157"/>
    </row>
    <row r="92" spans="1:15" ht="13.2" customHeight="1" x14ac:dyDescent="0.25">
      <c r="A92" s="78" t="s">
        <v>31</v>
      </c>
      <c r="B92" s="167"/>
      <c r="C92" s="167"/>
      <c r="D92" s="167"/>
      <c r="E92" s="443"/>
      <c r="F92" s="443"/>
      <c r="H92" s="443"/>
      <c r="I92" s="443"/>
      <c r="J92" s="443"/>
      <c r="K92" s="443"/>
      <c r="L92" s="443"/>
      <c r="M92" s="443">
        <v>0</v>
      </c>
      <c r="N92" s="98"/>
      <c r="O92" s="157"/>
    </row>
    <row r="93" spans="1:15" ht="13.2" customHeight="1" x14ac:dyDescent="0.25">
      <c r="A93" s="166" t="s">
        <v>178</v>
      </c>
      <c r="B93" s="232">
        <v>190291978</v>
      </c>
      <c r="C93" s="232">
        <v>0</v>
      </c>
      <c r="D93" s="232">
        <v>190291978</v>
      </c>
      <c r="E93" s="232">
        <v>2951469</v>
      </c>
      <c r="F93" s="232">
        <v>193243447</v>
      </c>
      <c r="G93" s="164"/>
      <c r="H93" s="232">
        <v>188854727</v>
      </c>
      <c r="I93" s="232">
        <v>0</v>
      </c>
      <c r="J93" s="232">
        <v>188854727</v>
      </c>
      <c r="K93" s="232">
        <v>3007839</v>
      </c>
      <c r="L93" s="232">
        <v>191862566</v>
      </c>
      <c r="M93" s="352">
        <v>0.71972403412972175</v>
      </c>
      <c r="N93" s="98"/>
      <c r="O93" s="157"/>
    </row>
    <row r="94" spans="1:15" ht="13.2" customHeight="1" x14ac:dyDescent="0.25">
      <c r="A94" s="385" t="s">
        <v>179</v>
      </c>
      <c r="B94" s="384">
        <v>656201</v>
      </c>
      <c r="C94" s="384">
        <v>0</v>
      </c>
      <c r="D94" s="384">
        <v>656201</v>
      </c>
      <c r="E94" s="384">
        <v>0</v>
      </c>
      <c r="F94" s="384">
        <v>656201</v>
      </c>
      <c r="G94" s="164"/>
      <c r="H94" s="384">
        <v>617260</v>
      </c>
      <c r="I94" s="384">
        <v>0</v>
      </c>
      <c r="J94" s="384">
        <v>617260</v>
      </c>
      <c r="K94" s="384">
        <v>0</v>
      </c>
      <c r="L94" s="384">
        <v>617260</v>
      </c>
      <c r="M94" s="386">
        <v>6.31</v>
      </c>
      <c r="N94" s="98"/>
      <c r="O94" s="157"/>
    </row>
    <row r="95" spans="1:15" ht="13.2" customHeight="1" x14ac:dyDescent="0.25">
      <c r="A95" s="379" t="s">
        <v>265</v>
      </c>
      <c r="B95" s="380">
        <v>0</v>
      </c>
      <c r="C95" s="380">
        <v>0</v>
      </c>
      <c r="D95" s="380">
        <v>0</v>
      </c>
      <c r="E95" s="380">
        <v>0</v>
      </c>
      <c r="F95" s="380">
        <v>0</v>
      </c>
      <c r="G95" s="155"/>
      <c r="H95" s="380">
        <v>0</v>
      </c>
      <c r="I95" s="380">
        <v>0</v>
      </c>
      <c r="J95" s="380">
        <v>0</v>
      </c>
      <c r="K95" s="380">
        <v>0</v>
      </c>
      <c r="L95" s="380">
        <v>0</v>
      </c>
      <c r="M95" s="381" t="s">
        <v>447</v>
      </c>
      <c r="N95" s="98"/>
      <c r="O95" s="157"/>
    </row>
    <row r="96" spans="1:15" ht="13.2" customHeight="1" x14ac:dyDescent="0.25">
      <c r="A96" s="379" t="s">
        <v>266</v>
      </c>
      <c r="B96" s="380">
        <v>656201</v>
      </c>
      <c r="C96" s="380">
        <v>0</v>
      </c>
      <c r="D96" s="380">
        <v>656201</v>
      </c>
      <c r="E96" s="380">
        <v>0</v>
      </c>
      <c r="F96" s="380">
        <v>656201</v>
      </c>
      <c r="G96" s="155"/>
      <c r="H96" s="380">
        <v>617260</v>
      </c>
      <c r="I96" s="380">
        <v>0</v>
      </c>
      <c r="J96" s="380">
        <v>617260</v>
      </c>
      <c r="K96" s="380">
        <v>0</v>
      </c>
      <c r="L96" s="380">
        <v>617260</v>
      </c>
      <c r="M96" s="381">
        <v>6.31</v>
      </c>
      <c r="N96" s="98"/>
      <c r="O96" s="157"/>
    </row>
    <row r="97" spans="1:15" ht="13.2" customHeight="1" x14ac:dyDescent="0.25">
      <c r="A97" s="66" t="s">
        <v>267</v>
      </c>
      <c r="B97" s="155">
        <v>0</v>
      </c>
      <c r="C97" s="155">
        <v>0</v>
      </c>
      <c r="D97" s="155">
        <v>0</v>
      </c>
      <c r="E97" s="155">
        <v>0</v>
      </c>
      <c r="F97" s="155">
        <v>0</v>
      </c>
      <c r="G97" s="155"/>
      <c r="H97" s="155">
        <v>0</v>
      </c>
      <c r="I97" s="155">
        <v>0</v>
      </c>
      <c r="J97" s="155">
        <v>0</v>
      </c>
      <c r="K97" s="155">
        <v>0</v>
      </c>
      <c r="L97" s="155">
        <v>0</v>
      </c>
      <c r="M97" s="124" t="s">
        <v>447</v>
      </c>
      <c r="N97" s="98"/>
      <c r="O97" s="157"/>
    </row>
    <row r="98" spans="1:15" ht="13.2" customHeight="1" x14ac:dyDescent="0.25">
      <c r="A98" s="69" t="s">
        <v>180</v>
      </c>
      <c r="B98" s="233">
        <v>189635777</v>
      </c>
      <c r="C98" s="233">
        <v>0</v>
      </c>
      <c r="D98" s="233">
        <v>189635777</v>
      </c>
      <c r="E98" s="233">
        <v>2951469</v>
      </c>
      <c r="F98" s="233">
        <v>192587246</v>
      </c>
      <c r="G98" s="155"/>
      <c r="H98" s="233">
        <v>188237467</v>
      </c>
      <c r="I98" s="233">
        <v>0</v>
      </c>
      <c r="J98" s="233">
        <v>188237467</v>
      </c>
      <c r="K98" s="233">
        <v>3007839</v>
      </c>
      <c r="L98" s="233">
        <v>191245306</v>
      </c>
      <c r="M98" s="234">
        <v>0.70168519587089895</v>
      </c>
      <c r="N98" s="98"/>
      <c r="O98" s="157"/>
    </row>
    <row r="99" spans="1:15" ht="13.2" customHeight="1" x14ac:dyDescent="0.25">
      <c r="A99" s="65" t="s">
        <v>268</v>
      </c>
      <c r="B99" s="233">
        <v>178838814</v>
      </c>
      <c r="C99" s="233">
        <v>0</v>
      </c>
      <c r="D99" s="233">
        <v>178838814</v>
      </c>
      <c r="E99" s="233">
        <v>2926332</v>
      </c>
      <c r="F99" s="233">
        <v>181765146</v>
      </c>
      <c r="G99" s="155"/>
      <c r="H99" s="233">
        <v>178202151</v>
      </c>
      <c r="I99" s="233">
        <v>0</v>
      </c>
      <c r="J99" s="233">
        <v>178202151</v>
      </c>
      <c r="K99" s="233">
        <v>2994064</v>
      </c>
      <c r="L99" s="233">
        <v>181196215</v>
      </c>
      <c r="M99" s="234">
        <v>0.31398613928000652</v>
      </c>
      <c r="N99" s="98"/>
      <c r="O99" s="157"/>
    </row>
    <row r="100" spans="1:15" ht="13.2" customHeight="1" x14ac:dyDescent="0.25">
      <c r="A100" s="376" t="s">
        <v>73</v>
      </c>
      <c r="B100" s="377">
        <v>138291768</v>
      </c>
      <c r="C100" s="377">
        <v>0</v>
      </c>
      <c r="D100" s="377">
        <v>138291768</v>
      </c>
      <c r="E100" s="377">
        <v>3354391</v>
      </c>
      <c r="F100" s="377">
        <v>141646159</v>
      </c>
      <c r="G100" s="155"/>
      <c r="H100" s="377">
        <v>136467853</v>
      </c>
      <c r="I100" s="377">
        <v>0</v>
      </c>
      <c r="J100" s="377">
        <v>136467853</v>
      </c>
      <c r="K100" s="377">
        <v>3126565</v>
      </c>
      <c r="L100" s="377">
        <v>139594418</v>
      </c>
      <c r="M100" s="378">
        <v>1.4697872804627474</v>
      </c>
      <c r="N100" s="98"/>
      <c r="O100" s="157"/>
    </row>
    <row r="101" spans="1:15" ht="13.2" customHeight="1" x14ac:dyDescent="0.25">
      <c r="A101" s="379" t="s">
        <v>74</v>
      </c>
      <c r="B101" s="380">
        <v>41449792</v>
      </c>
      <c r="C101" s="380">
        <v>0</v>
      </c>
      <c r="D101" s="380">
        <v>41449792</v>
      </c>
      <c r="E101" s="380">
        <v>525019</v>
      </c>
      <c r="F101" s="380">
        <v>41974811</v>
      </c>
      <c r="G101" s="155"/>
      <c r="H101" s="380">
        <v>42784461</v>
      </c>
      <c r="I101" s="380">
        <v>0</v>
      </c>
      <c r="J101" s="380">
        <v>42784461</v>
      </c>
      <c r="K101" s="380">
        <v>525131</v>
      </c>
      <c r="L101" s="380">
        <v>43309592</v>
      </c>
      <c r="M101" s="381">
        <v>-3.08</v>
      </c>
      <c r="N101" s="98"/>
      <c r="O101" s="157"/>
    </row>
    <row r="102" spans="1:15" s="160" customFormat="1" ht="13.2" customHeight="1" x14ac:dyDescent="0.25">
      <c r="A102" s="379" t="s">
        <v>269</v>
      </c>
      <c r="B102" s="380">
        <v>-902746</v>
      </c>
      <c r="C102" s="380">
        <v>0</v>
      </c>
      <c r="D102" s="380">
        <v>-902746</v>
      </c>
      <c r="E102" s="380">
        <v>-953077</v>
      </c>
      <c r="F102" s="380">
        <v>-1855823</v>
      </c>
      <c r="G102" s="155"/>
      <c r="H102" s="380">
        <v>-1050163</v>
      </c>
      <c r="I102" s="380">
        <v>0</v>
      </c>
      <c r="J102" s="380">
        <v>-1050163</v>
      </c>
      <c r="K102" s="380">
        <v>-657632</v>
      </c>
      <c r="L102" s="380">
        <v>-1707795</v>
      </c>
      <c r="M102" s="381">
        <v>8.667785067879926</v>
      </c>
      <c r="N102" s="98"/>
      <c r="O102" s="157"/>
    </row>
    <row r="103" spans="1:15" ht="13.2" customHeight="1" x14ac:dyDescent="0.25">
      <c r="A103" s="379" t="s">
        <v>270</v>
      </c>
      <c r="B103" s="380">
        <v>0</v>
      </c>
      <c r="C103" s="380">
        <v>0</v>
      </c>
      <c r="D103" s="380">
        <v>0</v>
      </c>
      <c r="E103" s="380">
        <v>0</v>
      </c>
      <c r="F103" s="380">
        <v>0</v>
      </c>
      <c r="G103" s="155"/>
      <c r="H103" s="380">
        <v>0</v>
      </c>
      <c r="I103" s="380">
        <v>0</v>
      </c>
      <c r="J103" s="380">
        <v>0</v>
      </c>
      <c r="K103" s="380">
        <v>0</v>
      </c>
      <c r="L103" s="380">
        <v>0</v>
      </c>
      <c r="M103" s="381" t="s">
        <v>447</v>
      </c>
      <c r="N103" s="98"/>
      <c r="O103" s="157"/>
    </row>
    <row r="104" spans="1:15" ht="13.2" customHeight="1" x14ac:dyDescent="0.25">
      <c r="A104" s="66" t="s">
        <v>75</v>
      </c>
      <c r="B104" s="155">
        <v>0</v>
      </c>
      <c r="C104" s="155">
        <v>0</v>
      </c>
      <c r="D104" s="155">
        <v>0</v>
      </c>
      <c r="E104" s="155">
        <v>0</v>
      </c>
      <c r="F104" s="155">
        <v>0</v>
      </c>
      <c r="G104" s="155"/>
      <c r="H104" s="155">
        <v>0</v>
      </c>
      <c r="I104" s="155">
        <v>0</v>
      </c>
      <c r="J104" s="155">
        <v>0</v>
      </c>
      <c r="K104" s="155">
        <v>0</v>
      </c>
      <c r="L104" s="155">
        <v>0</v>
      </c>
      <c r="M104" s="124" t="s">
        <v>447</v>
      </c>
      <c r="N104" s="98"/>
      <c r="O104" s="157"/>
    </row>
    <row r="105" spans="1:15" ht="13.2" customHeight="1" x14ac:dyDescent="0.25">
      <c r="A105" s="65" t="s">
        <v>76</v>
      </c>
      <c r="B105" s="233">
        <v>9857158</v>
      </c>
      <c r="C105" s="233">
        <v>0</v>
      </c>
      <c r="D105" s="233">
        <v>9857158</v>
      </c>
      <c r="E105" s="233">
        <v>11148</v>
      </c>
      <c r="F105" s="233">
        <v>9868306</v>
      </c>
      <c r="G105" s="155"/>
      <c r="H105" s="233">
        <v>8730092</v>
      </c>
      <c r="I105" s="233">
        <v>0</v>
      </c>
      <c r="J105" s="233">
        <v>8730092</v>
      </c>
      <c r="K105" s="233">
        <v>13775</v>
      </c>
      <c r="L105" s="233">
        <v>8743867</v>
      </c>
      <c r="M105" s="234">
        <v>12.86</v>
      </c>
      <c r="N105" s="98"/>
      <c r="O105" s="157"/>
    </row>
    <row r="106" spans="1:15" ht="13.2" customHeight="1" x14ac:dyDescent="0.25">
      <c r="A106" s="376" t="s">
        <v>271</v>
      </c>
      <c r="B106" s="377">
        <v>9601625</v>
      </c>
      <c r="C106" s="377">
        <v>0</v>
      </c>
      <c r="D106" s="377">
        <v>9601625</v>
      </c>
      <c r="E106" s="377">
        <v>899</v>
      </c>
      <c r="F106" s="377">
        <v>9602524</v>
      </c>
      <c r="G106" s="155"/>
      <c r="H106" s="377">
        <v>8366416</v>
      </c>
      <c r="I106" s="377">
        <v>0</v>
      </c>
      <c r="J106" s="377">
        <v>8366416</v>
      </c>
      <c r="K106" s="377">
        <v>0</v>
      </c>
      <c r="L106" s="377">
        <v>8366416</v>
      </c>
      <c r="M106" s="378">
        <v>14.77</v>
      </c>
      <c r="N106" s="98"/>
      <c r="O106" s="157"/>
    </row>
    <row r="107" spans="1:15" ht="13.2" customHeight="1" x14ac:dyDescent="0.25">
      <c r="A107" s="379" t="s">
        <v>272</v>
      </c>
      <c r="B107" s="380">
        <v>485162</v>
      </c>
      <c r="C107" s="380">
        <v>0</v>
      </c>
      <c r="D107" s="380">
        <v>485162</v>
      </c>
      <c r="E107" s="380">
        <v>10249</v>
      </c>
      <c r="F107" s="380">
        <v>495411</v>
      </c>
      <c r="G107" s="155"/>
      <c r="H107" s="380">
        <v>595346</v>
      </c>
      <c r="I107" s="380">
        <v>0</v>
      </c>
      <c r="J107" s="380">
        <v>595346</v>
      </c>
      <c r="K107" s="380">
        <v>13775</v>
      </c>
      <c r="L107" s="380">
        <v>609121</v>
      </c>
      <c r="M107" s="381">
        <v>-18.670000000000002</v>
      </c>
      <c r="N107" s="98"/>
      <c r="O107" s="157"/>
    </row>
    <row r="108" spans="1:15" ht="13.2" customHeight="1" x14ac:dyDescent="0.25">
      <c r="A108" s="379" t="s">
        <v>77</v>
      </c>
      <c r="B108" s="380">
        <v>505904</v>
      </c>
      <c r="C108" s="380">
        <v>0</v>
      </c>
      <c r="D108" s="380">
        <v>505904</v>
      </c>
      <c r="E108" s="380">
        <v>0</v>
      </c>
      <c r="F108" s="380">
        <v>505904</v>
      </c>
      <c r="G108" s="155"/>
      <c r="H108" s="380">
        <v>495945</v>
      </c>
      <c r="I108" s="380">
        <v>0</v>
      </c>
      <c r="J108" s="380">
        <v>495945</v>
      </c>
      <c r="K108" s="380">
        <v>0</v>
      </c>
      <c r="L108" s="380">
        <v>495945</v>
      </c>
      <c r="M108" s="381">
        <v>2.0099999999999998</v>
      </c>
      <c r="N108" s="98"/>
      <c r="O108" s="157"/>
    </row>
    <row r="109" spans="1:15" s="160" customFormat="1" ht="13.2" customHeight="1" x14ac:dyDescent="0.25">
      <c r="A109" s="379" t="s">
        <v>273</v>
      </c>
      <c r="B109" s="380">
        <v>-738165</v>
      </c>
      <c r="C109" s="380">
        <v>0</v>
      </c>
      <c r="D109" s="380">
        <v>-738165</v>
      </c>
      <c r="E109" s="380">
        <v>0</v>
      </c>
      <c r="F109" s="380">
        <v>-738165</v>
      </c>
      <c r="G109" s="155"/>
      <c r="H109" s="380">
        <v>-731276</v>
      </c>
      <c r="I109" s="380">
        <v>0</v>
      </c>
      <c r="J109" s="380">
        <v>-731276</v>
      </c>
      <c r="K109" s="380">
        <v>0</v>
      </c>
      <c r="L109" s="380">
        <v>-731276</v>
      </c>
      <c r="M109" s="381">
        <v>0.94</v>
      </c>
      <c r="N109" s="98"/>
      <c r="O109" s="157"/>
    </row>
    <row r="110" spans="1:15" s="160" customFormat="1" ht="13.2" customHeight="1" x14ac:dyDescent="0.25">
      <c r="A110" s="379" t="s">
        <v>274</v>
      </c>
      <c r="B110" s="380">
        <v>2632</v>
      </c>
      <c r="C110" s="380">
        <v>0</v>
      </c>
      <c r="D110" s="380">
        <v>2632</v>
      </c>
      <c r="E110" s="380">
        <v>0</v>
      </c>
      <c r="F110" s="380">
        <v>2632</v>
      </c>
      <c r="G110" s="155"/>
      <c r="H110" s="380">
        <v>3660</v>
      </c>
      <c r="I110" s="380">
        <v>0</v>
      </c>
      <c r="J110" s="380">
        <v>3660</v>
      </c>
      <c r="K110" s="380">
        <v>0</v>
      </c>
      <c r="L110" s="380">
        <v>3660</v>
      </c>
      <c r="M110" s="381">
        <v>-28.09</v>
      </c>
      <c r="N110" s="98"/>
      <c r="O110" s="157"/>
    </row>
    <row r="111" spans="1:15" ht="13.2" customHeight="1" x14ac:dyDescent="0.25">
      <c r="A111" s="66" t="s">
        <v>78</v>
      </c>
      <c r="B111" s="155">
        <v>0</v>
      </c>
      <c r="C111" s="155">
        <v>0</v>
      </c>
      <c r="D111" s="155">
        <v>0</v>
      </c>
      <c r="E111" s="155">
        <v>0</v>
      </c>
      <c r="F111" s="155">
        <v>0</v>
      </c>
      <c r="G111" s="155"/>
      <c r="H111" s="155">
        <v>0</v>
      </c>
      <c r="I111" s="155">
        <v>0</v>
      </c>
      <c r="J111" s="155">
        <v>0</v>
      </c>
      <c r="K111" s="155">
        <v>0</v>
      </c>
      <c r="L111" s="155">
        <v>0</v>
      </c>
      <c r="M111" s="124" t="s">
        <v>447</v>
      </c>
      <c r="N111" s="98"/>
      <c r="O111" s="157"/>
    </row>
    <row r="112" spans="1:15" ht="13.2" customHeight="1" x14ac:dyDescent="0.25">
      <c r="A112" s="65" t="s">
        <v>275</v>
      </c>
      <c r="B112" s="233">
        <v>762302</v>
      </c>
      <c r="C112" s="233">
        <v>0</v>
      </c>
      <c r="D112" s="233">
        <v>762302</v>
      </c>
      <c r="E112" s="233">
        <v>0</v>
      </c>
      <c r="F112" s="233">
        <v>762302</v>
      </c>
      <c r="G112" s="155"/>
      <c r="H112" s="233">
        <v>1072762</v>
      </c>
      <c r="I112" s="233">
        <v>0</v>
      </c>
      <c r="J112" s="233">
        <v>1072762</v>
      </c>
      <c r="K112" s="233">
        <v>0</v>
      </c>
      <c r="L112" s="233">
        <v>1072762</v>
      </c>
      <c r="M112" s="234">
        <v>-28.94</v>
      </c>
      <c r="N112" s="98"/>
      <c r="O112" s="157"/>
    </row>
    <row r="113" spans="1:15" ht="13.2" customHeight="1" x14ac:dyDescent="0.25">
      <c r="A113" s="376" t="s">
        <v>133</v>
      </c>
      <c r="B113" s="377">
        <v>762302</v>
      </c>
      <c r="C113" s="377">
        <v>0</v>
      </c>
      <c r="D113" s="377">
        <v>762302</v>
      </c>
      <c r="E113" s="377">
        <v>0</v>
      </c>
      <c r="F113" s="377">
        <v>762302</v>
      </c>
      <c r="G113" s="155"/>
      <c r="H113" s="377">
        <v>1072762</v>
      </c>
      <c r="I113" s="377">
        <v>0</v>
      </c>
      <c r="J113" s="377">
        <v>1072762</v>
      </c>
      <c r="K113" s="377">
        <v>0</v>
      </c>
      <c r="L113" s="377">
        <v>1072762</v>
      </c>
      <c r="M113" s="378">
        <v>-28.94</v>
      </c>
      <c r="N113" s="98"/>
      <c r="O113" s="157"/>
    </row>
    <row r="114" spans="1:15" ht="13.2" customHeight="1" x14ac:dyDescent="0.25">
      <c r="A114" s="379" t="s">
        <v>134</v>
      </c>
      <c r="B114" s="380">
        <v>0</v>
      </c>
      <c r="C114" s="380">
        <v>0</v>
      </c>
      <c r="D114" s="380">
        <v>0</v>
      </c>
      <c r="E114" s="380">
        <v>0</v>
      </c>
      <c r="F114" s="380">
        <v>0</v>
      </c>
      <c r="G114" s="155"/>
      <c r="H114" s="380">
        <v>0</v>
      </c>
      <c r="I114" s="380">
        <v>0</v>
      </c>
      <c r="J114" s="380">
        <v>0</v>
      </c>
      <c r="K114" s="380">
        <v>0</v>
      </c>
      <c r="L114" s="380">
        <v>0</v>
      </c>
      <c r="M114" s="381" t="s">
        <v>447</v>
      </c>
      <c r="N114" s="98"/>
      <c r="O114" s="157"/>
    </row>
    <row r="115" spans="1:15" ht="13.2" customHeight="1" x14ac:dyDescent="0.25">
      <c r="A115" s="66" t="s">
        <v>276</v>
      </c>
      <c r="B115" s="155">
        <v>0</v>
      </c>
      <c r="C115" s="155">
        <v>0</v>
      </c>
      <c r="D115" s="155">
        <v>0</v>
      </c>
      <c r="E115" s="155">
        <v>0</v>
      </c>
      <c r="F115" s="155">
        <v>0</v>
      </c>
      <c r="G115" s="155"/>
      <c r="H115" s="155">
        <v>0</v>
      </c>
      <c r="I115" s="155">
        <v>0</v>
      </c>
      <c r="J115" s="155">
        <v>0</v>
      </c>
      <c r="K115" s="155">
        <v>0</v>
      </c>
      <c r="L115" s="155">
        <v>0</v>
      </c>
      <c r="M115" s="124" t="s">
        <v>447</v>
      </c>
      <c r="N115" s="98"/>
      <c r="O115" s="157"/>
    </row>
    <row r="116" spans="1:15" ht="13.2" customHeight="1" x14ac:dyDescent="0.25">
      <c r="A116" s="65" t="s">
        <v>79</v>
      </c>
      <c r="B116" s="233">
        <v>177503</v>
      </c>
      <c r="C116" s="233">
        <v>0</v>
      </c>
      <c r="D116" s="233">
        <v>177503</v>
      </c>
      <c r="E116" s="233">
        <v>13989</v>
      </c>
      <c r="F116" s="233">
        <v>191492</v>
      </c>
      <c r="G116" s="155"/>
      <c r="H116" s="233">
        <v>232461</v>
      </c>
      <c r="I116" s="233">
        <v>0</v>
      </c>
      <c r="J116" s="233">
        <v>232461</v>
      </c>
      <c r="K116" s="233">
        <v>0</v>
      </c>
      <c r="L116" s="233">
        <v>232461</v>
      </c>
      <c r="M116" s="234">
        <v>-17.62</v>
      </c>
      <c r="N116" s="98"/>
      <c r="O116" s="157"/>
    </row>
    <row r="117" spans="1:15" ht="13.2" customHeight="1" x14ac:dyDescent="0.25">
      <c r="A117" s="376" t="s">
        <v>277</v>
      </c>
      <c r="B117" s="377">
        <v>35245</v>
      </c>
      <c r="C117" s="377">
        <v>0</v>
      </c>
      <c r="D117" s="377">
        <v>35245</v>
      </c>
      <c r="E117" s="377">
        <v>13989</v>
      </c>
      <c r="F117" s="377">
        <v>49234</v>
      </c>
      <c r="G117" s="155"/>
      <c r="H117" s="377">
        <v>60975</v>
      </c>
      <c r="I117" s="377">
        <v>0</v>
      </c>
      <c r="J117" s="377">
        <v>60975</v>
      </c>
      <c r="K117" s="377">
        <v>0</v>
      </c>
      <c r="L117" s="377">
        <v>60975</v>
      </c>
      <c r="M117" s="378">
        <v>-19.260000000000002</v>
      </c>
      <c r="N117" s="98"/>
      <c r="O117" s="157"/>
    </row>
    <row r="118" spans="1:15" ht="13.2" customHeight="1" x14ac:dyDescent="0.25">
      <c r="A118" s="379" t="s">
        <v>278</v>
      </c>
      <c r="B118" s="380">
        <v>142258</v>
      </c>
      <c r="C118" s="380">
        <v>0</v>
      </c>
      <c r="D118" s="380">
        <v>142258</v>
      </c>
      <c r="E118" s="380">
        <v>0</v>
      </c>
      <c r="F118" s="380">
        <v>142258</v>
      </c>
      <c r="G118" s="155"/>
      <c r="H118" s="380">
        <v>171486</v>
      </c>
      <c r="I118" s="380">
        <v>0</v>
      </c>
      <c r="J118" s="380">
        <v>171486</v>
      </c>
      <c r="K118" s="380">
        <v>0</v>
      </c>
      <c r="L118" s="380">
        <v>171486</v>
      </c>
      <c r="M118" s="381">
        <v>-17.04</v>
      </c>
      <c r="N118" s="98"/>
      <c r="O118" s="157"/>
    </row>
    <row r="119" spans="1:15" ht="13.2" customHeight="1" x14ac:dyDescent="0.25">
      <c r="A119" s="66" t="s">
        <v>279</v>
      </c>
      <c r="B119" s="155">
        <v>0</v>
      </c>
      <c r="C119" s="155">
        <v>0</v>
      </c>
      <c r="D119" s="155">
        <v>0</v>
      </c>
      <c r="E119" s="155">
        <v>0</v>
      </c>
      <c r="F119" s="155">
        <v>0</v>
      </c>
      <c r="G119" s="155"/>
      <c r="H119" s="155">
        <v>0</v>
      </c>
      <c r="I119" s="155">
        <v>0</v>
      </c>
      <c r="J119" s="155">
        <v>0</v>
      </c>
      <c r="K119" s="155">
        <v>0</v>
      </c>
      <c r="L119" s="155">
        <v>0</v>
      </c>
      <c r="M119" s="124" t="s">
        <v>447</v>
      </c>
      <c r="N119" s="98"/>
      <c r="O119" s="157"/>
    </row>
    <row r="120" spans="1:15" ht="13.2" customHeight="1" x14ac:dyDescent="0.25">
      <c r="A120" s="69" t="s">
        <v>181</v>
      </c>
      <c r="B120" s="232">
        <v>0</v>
      </c>
      <c r="C120" s="232">
        <v>0</v>
      </c>
      <c r="D120" s="232">
        <v>0</v>
      </c>
      <c r="E120" s="232">
        <v>0</v>
      </c>
      <c r="F120" s="232">
        <v>0</v>
      </c>
      <c r="G120" s="164"/>
      <c r="H120" s="232">
        <v>0</v>
      </c>
      <c r="I120" s="232">
        <v>0</v>
      </c>
      <c r="J120" s="232">
        <v>0</v>
      </c>
      <c r="K120" s="232">
        <v>0</v>
      </c>
      <c r="L120" s="232">
        <v>0</v>
      </c>
      <c r="M120" s="352" t="s">
        <v>447</v>
      </c>
      <c r="N120" s="98"/>
      <c r="O120" s="157"/>
    </row>
    <row r="121" spans="1:15" s="79" customFormat="1" ht="13.2" customHeight="1" x14ac:dyDescent="0.25">
      <c r="A121" s="158" t="s">
        <v>182</v>
      </c>
      <c r="B121" s="232">
        <v>30313083</v>
      </c>
      <c r="C121" s="232">
        <v>1209449</v>
      </c>
      <c r="D121" s="232">
        <v>31522532</v>
      </c>
      <c r="E121" s="232">
        <v>1244213</v>
      </c>
      <c r="F121" s="232">
        <v>32766745</v>
      </c>
      <c r="G121" s="164"/>
      <c r="H121" s="232">
        <v>27711794</v>
      </c>
      <c r="I121" s="232">
        <v>1129976</v>
      </c>
      <c r="J121" s="232">
        <v>28841770</v>
      </c>
      <c r="K121" s="232">
        <v>933223</v>
      </c>
      <c r="L121" s="232">
        <v>29774993</v>
      </c>
      <c r="M121" s="352">
        <v>10.047868021329172</v>
      </c>
      <c r="N121" s="98"/>
      <c r="O121" s="157"/>
    </row>
    <row r="122" spans="1:15" s="79" customFormat="1" ht="13.2" customHeight="1" x14ac:dyDescent="0.25">
      <c r="A122" s="387" t="s">
        <v>183</v>
      </c>
      <c r="B122" s="384">
        <v>0</v>
      </c>
      <c r="C122" s="384">
        <v>0</v>
      </c>
      <c r="D122" s="384">
        <v>0</v>
      </c>
      <c r="E122" s="384">
        <v>0</v>
      </c>
      <c r="F122" s="384">
        <v>0</v>
      </c>
      <c r="G122" s="164"/>
      <c r="H122" s="384">
        <v>0</v>
      </c>
      <c r="I122" s="384">
        <v>0</v>
      </c>
      <c r="J122" s="384">
        <v>0</v>
      </c>
      <c r="K122" s="384">
        <v>0</v>
      </c>
      <c r="L122" s="384">
        <v>0</v>
      </c>
      <c r="M122" s="386" t="s">
        <v>447</v>
      </c>
      <c r="N122" s="98"/>
      <c r="O122" s="157"/>
    </row>
    <row r="123" spans="1:15" s="79" customFormat="1" ht="13.2" customHeight="1" x14ac:dyDescent="0.25">
      <c r="A123" s="388" t="s">
        <v>184</v>
      </c>
      <c r="B123" s="383">
        <v>1586</v>
      </c>
      <c r="C123" s="383">
        <v>0</v>
      </c>
      <c r="D123" s="383">
        <v>1586</v>
      </c>
      <c r="E123" s="383">
        <v>0</v>
      </c>
      <c r="F123" s="383">
        <v>1586</v>
      </c>
      <c r="G123" s="164"/>
      <c r="H123" s="383">
        <v>812</v>
      </c>
      <c r="I123" s="383">
        <v>0</v>
      </c>
      <c r="J123" s="383">
        <v>812</v>
      </c>
      <c r="K123" s="383">
        <v>0</v>
      </c>
      <c r="L123" s="383">
        <v>812</v>
      </c>
      <c r="M123" s="389">
        <v>95.32</v>
      </c>
      <c r="N123" s="98"/>
      <c r="O123" s="157"/>
    </row>
    <row r="124" spans="1:15" ht="13.2" customHeight="1" x14ac:dyDescent="0.25">
      <c r="A124" s="379" t="s">
        <v>265</v>
      </c>
      <c r="B124" s="380">
        <v>0</v>
      </c>
      <c r="C124" s="380">
        <v>0</v>
      </c>
      <c r="D124" s="380">
        <v>0</v>
      </c>
      <c r="E124" s="380">
        <v>0</v>
      </c>
      <c r="F124" s="380">
        <v>0</v>
      </c>
      <c r="G124" s="155"/>
      <c r="H124" s="380">
        <v>0</v>
      </c>
      <c r="I124" s="380">
        <v>0</v>
      </c>
      <c r="J124" s="380">
        <v>0</v>
      </c>
      <c r="K124" s="380">
        <v>0</v>
      </c>
      <c r="L124" s="380">
        <v>0</v>
      </c>
      <c r="M124" s="381" t="s">
        <v>447</v>
      </c>
      <c r="N124" s="98"/>
      <c r="O124" s="157"/>
    </row>
    <row r="125" spans="1:15" ht="13.2" customHeight="1" x14ac:dyDescent="0.25">
      <c r="A125" s="379" t="s">
        <v>266</v>
      </c>
      <c r="B125" s="380">
        <v>777</v>
      </c>
      <c r="C125" s="380">
        <v>0</v>
      </c>
      <c r="D125" s="380">
        <v>777</v>
      </c>
      <c r="E125" s="380">
        <v>0</v>
      </c>
      <c r="F125" s="380">
        <v>777</v>
      </c>
      <c r="G125" s="155"/>
      <c r="H125" s="380">
        <v>0</v>
      </c>
      <c r="I125" s="380">
        <v>0</v>
      </c>
      <c r="J125" s="380">
        <v>0</v>
      </c>
      <c r="K125" s="380">
        <v>0</v>
      </c>
      <c r="L125" s="380">
        <v>0</v>
      </c>
      <c r="M125" s="381" t="s">
        <v>447</v>
      </c>
      <c r="N125" s="98"/>
      <c r="O125" s="157"/>
    </row>
    <row r="126" spans="1:15" ht="13.2" customHeight="1" x14ac:dyDescent="0.25">
      <c r="A126" s="66" t="s">
        <v>267</v>
      </c>
      <c r="B126" s="155">
        <v>809</v>
      </c>
      <c r="C126" s="155">
        <v>0</v>
      </c>
      <c r="D126" s="155">
        <v>809</v>
      </c>
      <c r="E126" s="155">
        <v>0</v>
      </c>
      <c r="F126" s="155">
        <v>809</v>
      </c>
      <c r="G126" s="155"/>
      <c r="H126" s="155">
        <v>812</v>
      </c>
      <c r="I126" s="155">
        <v>0</v>
      </c>
      <c r="J126" s="155">
        <v>812</v>
      </c>
      <c r="K126" s="155">
        <v>0</v>
      </c>
      <c r="L126" s="155">
        <v>812</v>
      </c>
      <c r="M126" s="124">
        <v>-0.37</v>
      </c>
      <c r="N126" s="98"/>
      <c r="O126" s="157"/>
    </row>
    <row r="127" spans="1:15" s="79" customFormat="1" ht="13.2" customHeight="1" x14ac:dyDescent="0.25">
      <c r="A127" s="69" t="s">
        <v>185</v>
      </c>
      <c r="B127" s="232">
        <v>29024496</v>
      </c>
      <c r="C127" s="232">
        <v>1178351</v>
      </c>
      <c r="D127" s="232">
        <v>30202847</v>
      </c>
      <c r="E127" s="232">
        <v>1223486</v>
      </c>
      <c r="F127" s="232">
        <v>31426333</v>
      </c>
      <c r="G127" s="164"/>
      <c r="H127" s="232">
        <v>26645955</v>
      </c>
      <c r="I127" s="232">
        <v>1099889</v>
      </c>
      <c r="J127" s="232">
        <v>27745844</v>
      </c>
      <c r="K127" s="232">
        <v>913754</v>
      </c>
      <c r="L127" s="232">
        <v>28659598</v>
      </c>
      <c r="M127" s="352">
        <v>9.6537816057294314</v>
      </c>
      <c r="N127" s="98"/>
      <c r="O127" s="157"/>
    </row>
    <row r="128" spans="1:15" ht="13.2" customHeight="1" x14ac:dyDescent="0.25">
      <c r="A128" s="65" t="s">
        <v>268</v>
      </c>
      <c r="B128" s="233">
        <v>27370665</v>
      </c>
      <c r="C128" s="233">
        <v>1080233</v>
      </c>
      <c r="D128" s="233">
        <v>28450898</v>
      </c>
      <c r="E128" s="233">
        <v>1109317</v>
      </c>
      <c r="F128" s="233">
        <v>29560215</v>
      </c>
      <c r="G128" s="155"/>
      <c r="H128" s="233">
        <v>25242773</v>
      </c>
      <c r="I128" s="233">
        <v>1040223</v>
      </c>
      <c r="J128" s="233">
        <v>26282996</v>
      </c>
      <c r="K128" s="233">
        <v>827349</v>
      </c>
      <c r="L128" s="233">
        <v>27110345</v>
      </c>
      <c r="M128" s="234">
        <v>9.0366610974519137</v>
      </c>
      <c r="N128" s="98"/>
      <c r="O128" s="157"/>
    </row>
    <row r="129" spans="1:15" ht="13.2" customHeight="1" x14ac:dyDescent="0.25">
      <c r="A129" s="376" t="s">
        <v>73</v>
      </c>
      <c r="B129" s="377">
        <v>22016854</v>
      </c>
      <c r="C129" s="377">
        <v>1080000</v>
      </c>
      <c r="D129" s="377">
        <v>23096854</v>
      </c>
      <c r="E129" s="377">
        <v>239408</v>
      </c>
      <c r="F129" s="377">
        <v>23336262</v>
      </c>
      <c r="G129" s="155"/>
      <c r="H129" s="377">
        <v>22210413</v>
      </c>
      <c r="I129" s="377">
        <v>1039936</v>
      </c>
      <c r="J129" s="377">
        <v>23250349</v>
      </c>
      <c r="K129" s="377">
        <v>258718</v>
      </c>
      <c r="L129" s="377">
        <v>23509067</v>
      </c>
      <c r="M129" s="378">
        <v>-0.52</v>
      </c>
      <c r="N129" s="98"/>
      <c r="O129" s="157"/>
    </row>
    <row r="130" spans="1:15" ht="13.2" customHeight="1" x14ac:dyDescent="0.25">
      <c r="A130" s="379" t="s">
        <v>74</v>
      </c>
      <c r="B130" s="380">
        <v>4094635</v>
      </c>
      <c r="C130" s="380">
        <v>0</v>
      </c>
      <c r="D130" s="380">
        <v>4094635</v>
      </c>
      <c r="E130" s="380">
        <v>108</v>
      </c>
      <c r="F130" s="380">
        <v>4094743</v>
      </c>
      <c r="G130" s="155"/>
      <c r="H130" s="380">
        <v>1721305</v>
      </c>
      <c r="I130" s="380">
        <v>0</v>
      </c>
      <c r="J130" s="380">
        <v>1721305</v>
      </c>
      <c r="K130" s="380">
        <v>473</v>
      </c>
      <c r="L130" s="380">
        <v>1721778</v>
      </c>
      <c r="M130" s="381">
        <v>137.82</v>
      </c>
      <c r="N130" s="98"/>
      <c r="O130" s="157"/>
    </row>
    <row r="131" spans="1:15" s="160" customFormat="1" ht="13.2" customHeight="1" x14ac:dyDescent="0.25">
      <c r="A131" s="379" t="s">
        <v>269</v>
      </c>
      <c r="B131" s="380">
        <v>-144259</v>
      </c>
      <c r="C131" s="380">
        <v>0</v>
      </c>
      <c r="D131" s="380">
        <v>-144259</v>
      </c>
      <c r="E131" s="380">
        <v>-10077</v>
      </c>
      <c r="F131" s="380">
        <v>-154336</v>
      </c>
      <c r="G131" s="155"/>
      <c r="H131" s="380">
        <v>-172630</v>
      </c>
      <c r="I131" s="380">
        <v>0</v>
      </c>
      <c r="J131" s="380">
        <v>-172630</v>
      </c>
      <c r="K131" s="380">
        <v>-6148</v>
      </c>
      <c r="L131" s="380">
        <v>-178778</v>
      </c>
      <c r="M131" s="381">
        <v>13.67</v>
      </c>
      <c r="N131" s="98"/>
      <c r="O131" s="157"/>
    </row>
    <row r="132" spans="1:15" ht="13.2" customHeight="1" x14ac:dyDescent="0.25">
      <c r="A132" s="379" t="s">
        <v>270</v>
      </c>
      <c r="B132" s="380">
        <v>1114021</v>
      </c>
      <c r="C132" s="380">
        <v>233</v>
      </c>
      <c r="D132" s="380">
        <v>1114254</v>
      </c>
      <c r="E132" s="380">
        <v>40267</v>
      </c>
      <c r="F132" s="380">
        <v>1154521</v>
      </c>
      <c r="G132" s="155"/>
      <c r="H132" s="380">
        <v>1214750</v>
      </c>
      <c r="I132" s="380">
        <v>287</v>
      </c>
      <c r="J132" s="380">
        <v>1215037</v>
      </c>
      <c r="K132" s="380">
        <v>40261</v>
      </c>
      <c r="L132" s="380">
        <v>1255298</v>
      </c>
      <c r="M132" s="381">
        <v>-8.0281335587247007</v>
      </c>
      <c r="N132" s="98"/>
      <c r="O132" s="157"/>
    </row>
    <row r="133" spans="1:15" ht="13.2" customHeight="1" x14ac:dyDescent="0.25">
      <c r="A133" s="379" t="s">
        <v>280</v>
      </c>
      <c r="B133" s="380">
        <v>289414</v>
      </c>
      <c r="C133" s="380">
        <v>0</v>
      </c>
      <c r="D133" s="380">
        <v>289414</v>
      </c>
      <c r="E133" s="380">
        <v>839611</v>
      </c>
      <c r="F133" s="380">
        <v>1129025</v>
      </c>
      <c r="G133" s="155"/>
      <c r="H133" s="380">
        <v>268935</v>
      </c>
      <c r="I133" s="380">
        <v>0</v>
      </c>
      <c r="J133" s="380">
        <v>268935</v>
      </c>
      <c r="K133" s="380">
        <v>534045</v>
      </c>
      <c r="L133" s="380">
        <v>802980</v>
      </c>
      <c r="M133" s="381">
        <v>40.6</v>
      </c>
      <c r="N133" s="98"/>
      <c r="O133" s="157"/>
    </row>
    <row r="134" spans="1:15" ht="13.2" customHeight="1" x14ac:dyDescent="0.25">
      <c r="A134" s="66" t="s">
        <v>281</v>
      </c>
      <c r="B134" s="155">
        <v>0</v>
      </c>
      <c r="C134" s="155">
        <v>0</v>
      </c>
      <c r="D134" s="155">
        <v>0</v>
      </c>
      <c r="E134" s="155">
        <v>0</v>
      </c>
      <c r="F134" s="155">
        <v>0</v>
      </c>
      <c r="G134" s="155"/>
      <c r="H134" s="155">
        <v>0</v>
      </c>
      <c r="I134" s="155">
        <v>0</v>
      </c>
      <c r="J134" s="155">
        <v>0</v>
      </c>
      <c r="K134" s="155">
        <v>0</v>
      </c>
      <c r="L134" s="155">
        <v>0</v>
      </c>
      <c r="M134" s="124" t="s">
        <v>447</v>
      </c>
      <c r="N134" s="98"/>
      <c r="O134" s="157"/>
    </row>
    <row r="135" spans="1:15" ht="13.2" customHeight="1" x14ac:dyDescent="0.25">
      <c r="A135" s="65" t="s">
        <v>76</v>
      </c>
      <c r="B135" s="233">
        <v>1051156</v>
      </c>
      <c r="C135" s="233">
        <v>98118</v>
      </c>
      <c r="D135" s="233">
        <v>1149274</v>
      </c>
      <c r="E135" s="233">
        <v>635</v>
      </c>
      <c r="F135" s="233">
        <v>1149909</v>
      </c>
      <c r="G135" s="155"/>
      <c r="H135" s="233">
        <v>886571</v>
      </c>
      <c r="I135" s="233">
        <v>59666</v>
      </c>
      <c r="J135" s="233">
        <v>946237</v>
      </c>
      <c r="K135" s="233">
        <v>0</v>
      </c>
      <c r="L135" s="233">
        <v>946237</v>
      </c>
      <c r="M135" s="234">
        <v>21.52</v>
      </c>
      <c r="N135" s="98"/>
      <c r="O135" s="157"/>
    </row>
    <row r="136" spans="1:15" ht="13.2" customHeight="1" x14ac:dyDescent="0.25">
      <c r="A136" s="376" t="s">
        <v>271</v>
      </c>
      <c r="B136" s="377">
        <v>667286</v>
      </c>
      <c r="C136" s="377">
        <v>0</v>
      </c>
      <c r="D136" s="377">
        <v>667286</v>
      </c>
      <c r="E136" s="377">
        <v>599</v>
      </c>
      <c r="F136" s="377">
        <v>667885</v>
      </c>
      <c r="G136" s="155"/>
      <c r="H136" s="377">
        <v>500741</v>
      </c>
      <c r="I136" s="377">
        <v>0</v>
      </c>
      <c r="J136" s="377">
        <v>500741</v>
      </c>
      <c r="K136" s="377">
        <v>0</v>
      </c>
      <c r="L136" s="377">
        <v>500741</v>
      </c>
      <c r="M136" s="378">
        <v>33.380000000000003</v>
      </c>
      <c r="N136" s="98"/>
      <c r="O136" s="157"/>
    </row>
    <row r="137" spans="1:15" ht="13.2" customHeight="1" x14ac:dyDescent="0.25">
      <c r="A137" s="379" t="s">
        <v>272</v>
      </c>
      <c r="B137" s="380">
        <v>156997</v>
      </c>
      <c r="C137" s="380">
        <v>98046</v>
      </c>
      <c r="D137" s="380">
        <v>255043</v>
      </c>
      <c r="E137" s="380">
        <v>0</v>
      </c>
      <c r="F137" s="380">
        <v>255043</v>
      </c>
      <c r="G137" s="155"/>
      <c r="H137" s="380">
        <v>329238</v>
      </c>
      <c r="I137" s="380">
        <v>59604</v>
      </c>
      <c r="J137" s="380">
        <v>388842</v>
      </c>
      <c r="K137" s="380">
        <v>0</v>
      </c>
      <c r="L137" s="380">
        <v>388842</v>
      </c>
      <c r="M137" s="381">
        <v>-34.409999999999997</v>
      </c>
      <c r="N137" s="98"/>
      <c r="O137" s="157"/>
    </row>
    <row r="138" spans="1:15" s="160" customFormat="1" ht="13.2" customHeight="1" x14ac:dyDescent="0.25">
      <c r="A138" s="379" t="s">
        <v>77</v>
      </c>
      <c r="B138" s="380">
        <v>192922</v>
      </c>
      <c r="C138" s="380">
        <v>0</v>
      </c>
      <c r="D138" s="380">
        <v>192922</v>
      </c>
      <c r="E138" s="380">
        <v>0</v>
      </c>
      <c r="F138" s="380">
        <v>192922</v>
      </c>
      <c r="G138" s="155"/>
      <c r="H138" s="380">
        <v>16180</v>
      </c>
      <c r="I138" s="380">
        <v>0</v>
      </c>
      <c r="J138" s="380">
        <v>16180</v>
      </c>
      <c r="K138" s="380">
        <v>0</v>
      </c>
      <c r="L138" s="380">
        <v>16180</v>
      </c>
      <c r="M138" s="381" t="s">
        <v>447</v>
      </c>
      <c r="N138" s="98"/>
      <c r="O138" s="157"/>
    </row>
    <row r="139" spans="1:15" s="160" customFormat="1" ht="13.2" customHeight="1" x14ac:dyDescent="0.25">
      <c r="A139" s="379" t="s">
        <v>273</v>
      </c>
      <c r="B139" s="380">
        <v>-381701</v>
      </c>
      <c r="C139" s="380">
        <v>0</v>
      </c>
      <c r="D139" s="380">
        <v>-381701</v>
      </c>
      <c r="E139" s="380">
        <v>0</v>
      </c>
      <c r="F139" s="380">
        <v>-381701</v>
      </c>
      <c r="G139" s="155"/>
      <c r="H139" s="380">
        <v>-370804</v>
      </c>
      <c r="I139" s="380">
        <v>0</v>
      </c>
      <c r="J139" s="380">
        <v>-370804</v>
      </c>
      <c r="K139" s="380">
        <v>0</v>
      </c>
      <c r="L139" s="380">
        <v>-370804</v>
      </c>
      <c r="M139" s="381">
        <v>2.94</v>
      </c>
      <c r="N139" s="98"/>
      <c r="O139" s="157"/>
    </row>
    <row r="140" spans="1:15" ht="13.2" customHeight="1" x14ac:dyDescent="0.25">
      <c r="A140" s="379" t="s">
        <v>274</v>
      </c>
      <c r="B140" s="380">
        <v>16026</v>
      </c>
      <c r="C140" s="380">
        <v>72</v>
      </c>
      <c r="D140" s="380">
        <v>16098</v>
      </c>
      <c r="E140" s="380">
        <v>36</v>
      </c>
      <c r="F140" s="380">
        <v>16134</v>
      </c>
      <c r="G140" s="155"/>
      <c r="H140" s="380">
        <v>9786</v>
      </c>
      <c r="I140" s="380">
        <v>62</v>
      </c>
      <c r="J140" s="380">
        <v>9848</v>
      </c>
      <c r="K140" s="380">
        <v>0</v>
      </c>
      <c r="L140" s="380">
        <v>9848</v>
      </c>
      <c r="M140" s="381">
        <v>63.83</v>
      </c>
      <c r="N140" s="98"/>
      <c r="O140" s="157"/>
    </row>
    <row r="141" spans="1:15" ht="13.2" customHeight="1" x14ac:dyDescent="0.25">
      <c r="A141" s="379" t="s">
        <v>49</v>
      </c>
      <c r="B141" s="380">
        <v>399627</v>
      </c>
      <c r="C141" s="380">
        <v>0</v>
      </c>
      <c r="D141" s="380">
        <v>399627</v>
      </c>
      <c r="E141" s="380">
        <v>0</v>
      </c>
      <c r="F141" s="380">
        <v>399627</v>
      </c>
      <c r="G141" s="155"/>
      <c r="H141" s="380">
        <v>401430</v>
      </c>
      <c r="I141" s="380">
        <v>0</v>
      </c>
      <c r="J141" s="380">
        <v>401430</v>
      </c>
      <c r="K141" s="380">
        <v>0</v>
      </c>
      <c r="L141" s="380">
        <v>401430</v>
      </c>
      <c r="M141" s="381">
        <v>-0.45</v>
      </c>
      <c r="N141" s="98"/>
      <c r="O141" s="157"/>
    </row>
    <row r="142" spans="1:15" ht="13.2" customHeight="1" x14ac:dyDescent="0.25">
      <c r="A142" s="66" t="s">
        <v>282</v>
      </c>
      <c r="B142" s="155">
        <v>0</v>
      </c>
      <c r="C142" s="155">
        <v>0</v>
      </c>
      <c r="D142" s="155">
        <v>0</v>
      </c>
      <c r="E142" s="155">
        <v>0</v>
      </c>
      <c r="F142" s="155">
        <v>0</v>
      </c>
      <c r="G142" s="155"/>
      <c r="H142" s="155">
        <v>0</v>
      </c>
      <c r="I142" s="155">
        <v>0</v>
      </c>
      <c r="J142" s="155">
        <v>0</v>
      </c>
      <c r="K142" s="155">
        <v>0</v>
      </c>
      <c r="L142" s="155">
        <v>0</v>
      </c>
      <c r="M142" s="124" t="s">
        <v>447</v>
      </c>
      <c r="N142" s="98"/>
      <c r="O142" s="157"/>
    </row>
    <row r="143" spans="1:15" ht="13.2" customHeight="1" x14ac:dyDescent="0.25">
      <c r="A143" s="65" t="s">
        <v>275</v>
      </c>
      <c r="B143" s="233">
        <v>138049</v>
      </c>
      <c r="C143" s="233">
        <v>0</v>
      </c>
      <c r="D143" s="233">
        <v>138049</v>
      </c>
      <c r="E143" s="233">
        <v>0</v>
      </c>
      <c r="F143" s="233">
        <v>138049</v>
      </c>
      <c r="G143" s="155"/>
      <c r="H143" s="233">
        <v>153637</v>
      </c>
      <c r="I143" s="233">
        <v>0</v>
      </c>
      <c r="J143" s="233">
        <v>153637</v>
      </c>
      <c r="K143" s="233">
        <v>0</v>
      </c>
      <c r="L143" s="233">
        <v>153637</v>
      </c>
      <c r="M143" s="234">
        <v>-10.15</v>
      </c>
      <c r="N143" s="98"/>
      <c r="O143" s="157"/>
    </row>
    <row r="144" spans="1:15" ht="13.2" customHeight="1" x14ac:dyDescent="0.25">
      <c r="A144" s="376" t="s">
        <v>133</v>
      </c>
      <c r="B144" s="377">
        <v>138049</v>
      </c>
      <c r="C144" s="377">
        <v>0</v>
      </c>
      <c r="D144" s="377">
        <v>138049</v>
      </c>
      <c r="E144" s="377">
        <v>0</v>
      </c>
      <c r="F144" s="377">
        <v>138049</v>
      </c>
      <c r="G144" s="155"/>
      <c r="H144" s="377">
        <v>153637</v>
      </c>
      <c r="I144" s="377">
        <v>0</v>
      </c>
      <c r="J144" s="377">
        <v>153637</v>
      </c>
      <c r="K144" s="377">
        <v>0</v>
      </c>
      <c r="L144" s="377">
        <v>153637</v>
      </c>
      <c r="M144" s="378">
        <v>-10.15</v>
      </c>
      <c r="N144" s="98"/>
      <c r="O144" s="157"/>
    </row>
    <row r="145" spans="1:15" ht="13.2" customHeight="1" x14ac:dyDescent="0.25">
      <c r="A145" s="379" t="s">
        <v>134</v>
      </c>
      <c r="B145" s="380">
        <v>0</v>
      </c>
      <c r="C145" s="380">
        <v>0</v>
      </c>
      <c r="D145" s="380">
        <v>0</v>
      </c>
      <c r="E145" s="380">
        <v>0</v>
      </c>
      <c r="F145" s="380">
        <v>0</v>
      </c>
      <c r="G145" s="155"/>
      <c r="H145" s="380">
        <v>0</v>
      </c>
      <c r="I145" s="380">
        <v>0</v>
      </c>
      <c r="J145" s="380">
        <v>0</v>
      </c>
      <c r="K145" s="380">
        <v>0</v>
      </c>
      <c r="L145" s="380">
        <v>0</v>
      </c>
      <c r="M145" s="381" t="s">
        <v>447</v>
      </c>
      <c r="N145" s="98"/>
      <c r="O145" s="157"/>
    </row>
    <row r="146" spans="1:15" ht="13.2" customHeight="1" x14ac:dyDescent="0.25">
      <c r="A146" s="66" t="s">
        <v>276</v>
      </c>
      <c r="B146" s="155">
        <v>0</v>
      </c>
      <c r="C146" s="155">
        <v>0</v>
      </c>
      <c r="D146" s="155">
        <v>0</v>
      </c>
      <c r="E146" s="155">
        <v>0</v>
      </c>
      <c r="F146" s="155">
        <v>0</v>
      </c>
      <c r="G146" s="155"/>
      <c r="H146" s="155">
        <v>0</v>
      </c>
      <c r="I146" s="155">
        <v>0</v>
      </c>
      <c r="J146" s="155">
        <v>0</v>
      </c>
      <c r="K146" s="155">
        <v>0</v>
      </c>
      <c r="L146" s="155">
        <v>0</v>
      </c>
      <c r="M146" s="124" t="s">
        <v>447</v>
      </c>
      <c r="N146" s="98"/>
      <c r="O146" s="157"/>
    </row>
    <row r="147" spans="1:15" ht="13.2" customHeight="1" x14ac:dyDescent="0.25">
      <c r="A147" s="65" t="s">
        <v>79</v>
      </c>
      <c r="B147" s="233">
        <v>464626</v>
      </c>
      <c r="C147" s="233">
        <v>0</v>
      </c>
      <c r="D147" s="233">
        <v>464626</v>
      </c>
      <c r="E147" s="233">
        <v>113535</v>
      </c>
      <c r="F147" s="233">
        <v>578161</v>
      </c>
      <c r="G147" s="155"/>
      <c r="H147" s="233">
        <v>362976</v>
      </c>
      <c r="I147" s="233">
        <v>0</v>
      </c>
      <c r="J147" s="233">
        <v>362976</v>
      </c>
      <c r="K147" s="233">
        <v>86405</v>
      </c>
      <c r="L147" s="233">
        <v>449381</v>
      </c>
      <c r="M147" s="234">
        <v>28.657197344792056</v>
      </c>
      <c r="N147" s="98"/>
      <c r="O147" s="157"/>
    </row>
    <row r="148" spans="1:15" ht="13.2" customHeight="1" x14ac:dyDescent="0.25">
      <c r="A148" s="376" t="s">
        <v>283</v>
      </c>
      <c r="B148" s="377">
        <v>323420</v>
      </c>
      <c r="C148" s="377">
        <v>0</v>
      </c>
      <c r="D148" s="377">
        <v>323420</v>
      </c>
      <c r="E148" s="377">
        <v>105525</v>
      </c>
      <c r="F148" s="380">
        <v>428945</v>
      </c>
      <c r="G148" s="155"/>
      <c r="H148" s="377">
        <v>231312</v>
      </c>
      <c r="I148" s="377">
        <v>0</v>
      </c>
      <c r="J148" s="377">
        <v>231312</v>
      </c>
      <c r="K148" s="377">
        <v>79501</v>
      </c>
      <c r="L148" s="380">
        <v>310813</v>
      </c>
      <c r="M148" s="378">
        <v>38.007419252090486</v>
      </c>
      <c r="N148" s="98"/>
      <c r="O148" s="157"/>
    </row>
    <row r="149" spans="1:15" ht="13.2" customHeight="1" x14ac:dyDescent="0.25">
      <c r="A149" s="379" t="s">
        <v>284</v>
      </c>
      <c r="B149" s="380">
        <v>12606</v>
      </c>
      <c r="C149" s="380">
        <v>0</v>
      </c>
      <c r="D149" s="380">
        <v>12606</v>
      </c>
      <c r="E149" s="380">
        <v>6839</v>
      </c>
      <c r="F149" s="380">
        <v>19445</v>
      </c>
      <c r="G149" s="155"/>
      <c r="H149" s="380">
        <v>10628</v>
      </c>
      <c r="I149" s="380">
        <v>0</v>
      </c>
      <c r="J149" s="380">
        <v>10628</v>
      </c>
      <c r="K149" s="380">
        <v>0</v>
      </c>
      <c r="L149" s="380">
        <v>10628</v>
      </c>
      <c r="M149" s="381">
        <v>82.96</v>
      </c>
      <c r="N149" s="98"/>
      <c r="O149" s="157"/>
    </row>
    <row r="150" spans="1:15" ht="13.2" customHeight="1" x14ac:dyDescent="0.25">
      <c r="A150" s="379" t="s">
        <v>51</v>
      </c>
      <c r="B150" s="380">
        <v>128602</v>
      </c>
      <c r="C150" s="380">
        <v>0</v>
      </c>
      <c r="D150" s="380">
        <v>128602</v>
      </c>
      <c r="E150" s="380">
        <v>1171</v>
      </c>
      <c r="F150" s="380">
        <v>129773</v>
      </c>
      <c r="G150" s="155"/>
      <c r="H150" s="380">
        <v>121036</v>
      </c>
      <c r="I150" s="380">
        <v>0</v>
      </c>
      <c r="J150" s="380">
        <v>121036</v>
      </c>
      <c r="K150" s="380">
        <v>6904</v>
      </c>
      <c r="L150" s="380">
        <v>127940</v>
      </c>
      <c r="M150" s="381">
        <v>1.43</v>
      </c>
      <c r="N150" s="98"/>
      <c r="O150" s="157"/>
    </row>
    <row r="151" spans="1:15" ht="13.2" customHeight="1" x14ac:dyDescent="0.25">
      <c r="A151" s="66" t="s">
        <v>285</v>
      </c>
      <c r="B151" s="155">
        <v>-2</v>
      </c>
      <c r="C151" s="155">
        <v>0</v>
      </c>
      <c r="D151" s="155">
        <v>-2</v>
      </c>
      <c r="E151" s="155">
        <v>0</v>
      </c>
      <c r="F151" s="155">
        <v>-2</v>
      </c>
      <c r="G151" s="155"/>
      <c r="H151" s="155">
        <v>0</v>
      </c>
      <c r="I151" s="155">
        <v>0</v>
      </c>
      <c r="J151" s="155">
        <v>0</v>
      </c>
      <c r="K151" s="155">
        <v>0</v>
      </c>
      <c r="L151" s="155">
        <v>0</v>
      </c>
      <c r="M151" s="124" t="s">
        <v>447</v>
      </c>
      <c r="N151" s="98"/>
      <c r="O151" s="157"/>
    </row>
    <row r="152" spans="1:15" ht="13.2" customHeight="1" x14ac:dyDescent="0.25">
      <c r="A152" s="69" t="s">
        <v>186</v>
      </c>
      <c r="B152" s="232">
        <v>1287001</v>
      </c>
      <c r="C152" s="232">
        <v>31098</v>
      </c>
      <c r="D152" s="232">
        <v>1318099</v>
      </c>
      <c r="E152" s="232">
        <v>20727</v>
      </c>
      <c r="F152" s="232">
        <v>1338826</v>
      </c>
      <c r="G152" s="164"/>
      <c r="H152" s="232">
        <v>1065027</v>
      </c>
      <c r="I152" s="232">
        <v>30087</v>
      </c>
      <c r="J152" s="232">
        <v>1095114</v>
      </c>
      <c r="K152" s="232">
        <v>19469</v>
      </c>
      <c r="L152" s="232">
        <v>1114583</v>
      </c>
      <c r="M152" s="352">
        <v>20.11900414773956</v>
      </c>
      <c r="N152" s="98"/>
      <c r="O152" s="157"/>
    </row>
    <row r="153" spans="1:15" ht="13.2" customHeight="1" x14ac:dyDescent="0.25">
      <c r="A153" s="65" t="s">
        <v>213</v>
      </c>
      <c r="B153" s="233">
        <v>1247488</v>
      </c>
      <c r="C153" s="233">
        <v>31012</v>
      </c>
      <c r="D153" s="233">
        <v>1278500</v>
      </c>
      <c r="E153" s="233">
        <v>19758</v>
      </c>
      <c r="F153" s="233">
        <v>1298258</v>
      </c>
      <c r="G153" s="155"/>
      <c r="H153" s="233">
        <v>1029905</v>
      </c>
      <c r="I153" s="233">
        <v>30029</v>
      </c>
      <c r="J153" s="233">
        <v>1059934</v>
      </c>
      <c r="K153" s="233">
        <v>19352</v>
      </c>
      <c r="L153" s="233">
        <v>1079286</v>
      </c>
      <c r="M153" s="234">
        <v>20.288598202885982</v>
      </c>
      <c r="N153" s="98"/>
      <c r="O153" s="157"/>
    </row>
    <row r="154" spans="1:15" ht="13.2" customHeight="1" x14ac:dyDescent="0.25">
      <c r="A154" s="376" t="s">
        <v>85</v>
      </c>
      <c r="B154" s="377">
        <v>3116</v>
      </c>
      <c r="C154" s="377">
        <v>9</v>
      </c>
      <c r="D154" s="377">
        <v>3125</v>
      </c>
      <c r="E154" s="377">
        <v>41</v>
      </c>
      <c r="F154" s="380">
        <v>3166</v>
      </c>
      <c r="G154" s="155"/>
      <c r="H154" s="377">
        <v>2970</v>
      </c>
      <c r="I154" s="377">
        <v>9</v>
      </c>
      <c r="J154" s="377">
        <v>2979</v>
      </c>
      <c r="K154" s="377">
        <v>22</v>
      </c>
      <c r="L154" s="380">
        <v>3001</v>
      </c>
      <c r="M154" s="378">
        <v>5.4981672775741419</v>
      </c>
      <c r="N154" s="98"/>
      <c r="O154" s="157"/>
    </row>
    <row r="155" spans="1:15" ht="13.2" customHeight="1" x14ac:dyDescent="0.25">
      <c r="A155" s="379" t="s">
        <v>86</v>
      </c>
      <c r="B155" s="380">
        <v>22704</v>
      </c>
      <c r="C155" s="380">
        <v>1</v>
      </c>
      <c r="D155" s="380">
        <v>22705</v>
      </c>
      <c r="E155" s="380">
        <v>12749</v>
      </c>
      <c r="F155" s="380">
        <v>35454</v>
      </c>
      <c r="G155" s="155"/>
      <c r="H155" s="380">
        <v>23055</v>
      </c>
      <c r="I155" s="380">
        <v>1</v>
      </c>
      <c r="J155" s="380">
        <v>23056</v>
      </c>
      <c r="K155" s="380">
        <v>12880</v>
      </c>
      <c r="L155" s="380">
        <v>35936</v>
      </c>
      <c r="M155" s="378">
        <v>-1.3412733748886911</v>
      </c>
      <c r="N155" s="98"/>
      <c r="O155" s="157"/>
    </row>
    <row r="156" spans="1:15" ht="13.2" customHeight="1" x14ac:dyDescent="0.25">
      <c r="A156" s="379" t="s">
        <v>87</v>
      </c>
      <c r="B156" s="380">
        <v>358</v>
      </c>
      <c r="C156" s="380">
        <v>0</v>
      </c>
      <c r="D156" s="380">
        <v>358</v>
      </c>
      <c r="E156" s="380">
        <v>2</v>
      </c>
      <c r="F156" s="380">
        <v>360</v>
      </c>
      <c r="G156" s="155"/>
      <c r="H156" s="380">
        <v>318</v>
      </c>
      <c r="I156" s="380">
        <v>0</v>
      </c>
      <c r="J156" s="380">
        <v>318</v>
      </c>
      <c r="K156" s="380">
        <v>0</v>
      </c>
      <c r="L156" s="380">
        <v>318</v>
      </c>
      <c r="M156" s="378">
        <v>13.20754716981132</v>
      </c>
      <c r="N156" s="98"/>
      <c r="O156" s="157"/>
    </row>
    <row r="157" spans="1:15" ht="13.2" customHeight="1" x14ac:dyDescent="0.25">
      <c r="A157" s="379" t="s">
        <v>286</v>
      </c>
      <c r="B157" s="380">
        <v>1623960</v>
      </c>
      <c r="C157" s="380">
        <v>33957</v>
      </c>
      <c r="D157" s="380">
        <v>1657917</v>
      </c>
      <c r="E157" s="380">
        <v>6654</v>
      </c>
      <c r="F157" s="380">
        <v>1664571</v>
      </c>
      <c r="G157" s="155"/>
      <c r="H157" s="380">
        <v>1429602</v>
      </c>
      <c r="I157" s="380">
        <v>33957</v>
      </c>
      <c r="J157" s="380">
        <v>1463559</v>
      </c>
      <c r="K157" s="380">
        <v>6144</v>
      </c>
      <c r="L157" s="380">
        <v>1469703</v>
      </c>
      <c r="M157" s="378">
        <v>13.259005390885099</v>
      </c>
      <c r="N157" s="98"/>
      <c r="O157" s="157"/>
    </row>
    <row r="158" spans="1:15" ht="13.2" customHeight="1" x14ac:dyDescent="0.25">
      <c r="A158" s="379" t="s">
        <v>287</v>
      </c>
      <c r="B158" s="380">
        <v>0</v>
      </c>
      <c r="C158" s="380">
        <v>0</v>
      </c>
      <c r="D158" s="380">
        <v>0</v>
      </c>
      <c r="E158" s="380">
        <v>0</v>
      </c>
      <c r="F158" s="380">
        <v>0</v>
      </c>
      <c r="G158" s="155"/>
      <c r="H158" s="380">
        <v>0</v>
      </c>
      <c r="I158" s="380">
        <v>0</v>
      </c>
      <c r="J158" s="380">
        <v>0</v>
      </c>
      <c r="K158" s="380">
        <v>0</v>
      </c>
      <c r="L158" s="380">
        <v>0</v>
      </c>
      <c r="M158" s="381" t="s">
        <v>447</v>
      </c>
      <c r="N158" s="98"/>
      <c r="O158" s="157"/>
    </row>
    <row r="159" spans="1:15" ht="13.2" customHeight="1" x14ac:dyDescent="0.25">
      <c r="A159" s="379" t="s">
        <v>288</v>
      </c>
      <c r="B159" s="380">
        <v>-403308</v>
      </c>
      <c r="C159" s="380">
        <v>-2955</v>
      </c>
      <c r="D159" s="380">
        <v>-406263</v>
      </c>
      <c r="E159" s="380">
        <v>-216</v>
      </c>
      <c r="F159" s="380">
        <v>-406479</v>
      </c>
      <c r="G159" s="155"/>
      <c r="H159" s="380">
        <v>-426345</v>
      </c>
      <c r="I159" s="380">
        <v>-3938</v>
      </c>
      <c r="J159" s="380">
        <v>-430283</v>
      </c>
      <c r="K159" s="380">
        <v>-233</v>
      </c>
      <c r="L159" s="380">
        <v>-430516</v>
      </c>
      <c r="M159" s="381">
        <v>-5.58</v>
      </c>
      <c r="N159" s="98"/>
      <c r="O159" s="157"/>
    </row>
    <row r="160" spans="1:15" ht="13.2" customHeight="1" x14ac:dyDescent="0.25">
      <c r="A160" s="68" t="s">
        <v>289</v>
      </c>
      <c r="B160" s="155">
        <v>658</v>
      </c>
      <c r="C160" s="155">
        <v>0</v>
      </c>
      <c r="D160" s="155">
        <v>658</v>
      </c>
      <c r="E160" s="155">
        <v>530</v>
      </c>
      <c r="F160" s="380">
        <v>1188</v>
      </c>
      <c r="G160" s="155"/>
      <c r="H160" s="155">
        <v>307</v>
      </c>
      <c r="I160" s="155">
        <v>0</v>
      </c>
      <c r="J160" s="155">
        <v>307</v>
      </c>
      <c r="K160" s="155">
        <v>540</v>
      </c>
      <c r="L160" s="380">
        <v>847</v>
      </c>
      <c r="M160" s="378">
        <v>40.259740259740262</v>
      </c>
      <c r="N160" s="98"/>
      <c r="O160" s="157"/>
    </row>
    <row r="161" spans="1:15" ht="13.2" customHeight="1" x14ac:dyDescent="0.25">
      <c r="A161" s="65" t="s">
        <v>214</v>
      </c>
      <c r="B161" s="233">
        <v>39514</v>
      </c>
      <c r="C161" s="233">
        <v>86</v>
      </c>
      <c r="D161" s="233">
        <v>39600</v>
      </c>
      <c r="E161" s="233">
        <v>969</v>
      </c>
      <c r="F161" s="233">
        <v>40569</v>
      </c>
      <c r="G161" s="155"/>
      <c r="H161" s="233">
        <v>35122</v>
      </c>
      <c r="I161" s="233">
        <v>58</v>
      </c>
      <c r="J161" s="233">
        <v>35180</v>
      </c>
      <c r="K161" s="233">
        <v>117</v>
      </c>
      <c r="L161" s="233">
        <v>35297</v>
      </c>
      <c r="M161" s="234">
        <v>14.93611355072669</v>
      </c>
      <c r="N161" s="98"/>
      <c r="O161" s="157"/>
    </row>
    <row r="162" spans="1:15" ht="13.2" customHeight="1" x14ac:dyDescent="0.25">
      <c r="A162" s="69" t="s">
        <v>187</v>
      </c>
      <c r="B162" s="232">
        <v>-616713</v>
      </c>
      <c r="C162" s="232">
        <v>0</v>
      </c>
      <c r="D162" s="232">
        <v>-616713</v>
      </c>
      <c r="E162" s="232">
        <v>0</v>
      </c>
      <c r="F162" s="232">
        <v>-616713</v>
      </c>
      <c r="G162" s="164"/>
      <c r="H162" s="232">
        <v>-933504</v>
      </c>
      <c r="I162" s="232">
        <v>0</v>
      </c>
      <c r="J162" s="232">
        <v>-933504</v>
      </c>
      <c r="K162" s="232">
        <v>0</v>
      </c>
      <c r="L162" s="232">
        <v>-933504</v>
      </c>
      <c r="M162" s="352">
        <v>-33.94</v>
      </c>
      <c r="N162" s="98"/>
      <c r="O162" s="157"/>
    </row>
    <row r="163" spans="1:15" ht="13.2" customHeight="1" x14ac:dyDescent="0.25">
      <c r="A163" s="387" t="s">
        <v>188</v>
      </c>
      <c r="B163" s="384">
        <v>0</v>
      </c>
      <c r="C163" s="384">
        <v>0</v>
      </c>
      <c r="D163" s="384">
        <v>0</v>
      </c>
      <c r="E163" s="384">
        <v>0</v>
      </c>
      <c r="F163" s="384">
        <v>0</v>
      </c>
      <c r="G163" s="164"/>
      <c r="H163" s="384">
        <v>0</v>
      </c>
      <c r="I163" s="384">
        <v>0</v>
      </c>
      <c r="J163" s="384">
        <v>0</v>
      </c>
      <c r="K163" s="384">
        <v>0</v>
      </c>
      <c r="L163" s="384">
        <v>0</v>
      </c>
      <c r="M163" s="386" t="s">
        <v>447</v>
      </c>
      <c r="N163" s="98"/>
      <c r="O163" s="157"/>
    </row>
    <row r="164" spans="1:15" ht="13.2" customHeight="1" x14ac:dyDescent="0.25">
      <c r="A164" s="390" t="s">
        <v>189</v>
      </c>
      <c r="B164" s="383">
        <v>-614407</v>
      </c>
      <c r="C164" s="383">
        <v>0</v>
      </c>
      <c r="D164" s="383">
        <v>-614407</v>
      </c>
      <c r="E164" s="383">
        <v>0</v>
      </c>
      <c r="F164" s="383">
        <v>-614407</v>
      </c>
      <c r="G164" s="164"/>
      <c r="H164" s="383">
        <v>-930504</v>
      </c>
      <c r="I164" s="383">
        <v>0</v>
      </c>
      <c r="J164" s="383">
        <v>-930504</v>
      </c>
      <c r="K164" s="383">
        <v>0</v>
      </c>
      <c r="L164" s="383">
        <v>-930504</v>
      </c>
      <c r="M164" s="389">
        <v>-33.97</v>
      </c>
      <c r="N164" s="98"/>
      <c r="O164" s="157"/>
    </row>
    <row r="165" spans="1:15" ht="13.2" customHeight="1" x14ac:dyDescent="0.25">
      <c r="A165" s="71" t="s">
        <v>190</v>
      </c>
      <c r="B165" s="164">
        <v>-2306</v>
      </c>
      <c r="C165" s="164">
        <v>0</v>
      </c>
      <c r="D165" s="164">
        <v>-2306</v>
      </c>
      <c r="E165" s="164">
        <v>0</v>
      </c>
      <c r="F165" s="164">
        <v>-2306</v>
      </c>
      <c r="G165" s="164"/>
      <c r="H165" s="164">
        <v>-3000</v>
      </c>
      <c r="I165" s="164">
        <v>0</v>
      </c>
      <c r="J165" s="164">
        <v>-3000</v>
      </c>
      <c r="K165" s="164">
        <v>0</v>
      </c>
      <c r="L165" s="164">
        <v>-3000</v>
      </c>
      <c r="M165" s="236">
        <v>-23.13</v>
      </c>
      <c r="N165" s="98"/>
      <c r="O165" s="157"/>
    </row>
    <row r="166" spans="1:15" ht="13.2" customHeight="1" x14ac:dyDescent="0.25">
      <c r="A166" s="158" t="s">
        <v>88</v>
      </c>
      <c r="B166" s="232">
        <v>219988348</v>
      </c>
      <c r="C166" s="232">
        <v>1209449</v>
      </c>
      <c r="D166" s="232">
        <v>221197797</v>
      </c>
      <c r="E166" s="232">
        <v>4195682</v>
      </c>
      <c r="F166" s="232">
        <v>225393479</v>
      </c>
      <c r="G166" s="164"/>
      <c r="H166" s="232">
        <v>215633017</v>
      </c>
      <c r="I166" s="232">
        <v>1129976</v>
      </c>
      <c r="J166" s="232">
        <v>216762993</v>
      </c>
      <c r="K166" s="232">
        <v>3941062</v>
      </c>
      <c r="L166" s="232">
        <v>220704055</v>
      </c>
      <c r="M166" s="352">
        <v>2.1247566112910796</v>
      </c>
      <c r="N166" s="98"/>
      <c r="O166" s="157"/>
    </row>
    <row r="167" spans="1:15" x14ac:dyDescent="0.25">
      <c r="A167" s="489" t="s">
        <v>909</v>
      </c>
      <c r="B167" s="489"/>
    </row>
  </sheetData>
  <customSheetViews>
    <customSheetView guid="{722B3250-471E-4256-A122-1330806A5616}" scale="110" topLeftCell="A148">
      <selection activeCell="A169" sqref="A169"/>
      <rowBreaks count="3" manualBreakCount="3">
        <brk id="44" max="11" man="1"/>
        <brk id="94" max="11" man="1"/>
        <brk id="128" max="11" man="1"/>
      </rowBreaks>
      <pageMargins left="0.59055118110236227" right="0.59055118110236227" top="0.39370078740157483" bottom="0.59055118110236227" header="0" footer="0.39370078740157483"/>
      <printOptions horizontalCentered="1"/>
      <pageSetup paperSize="9" scale="84" orientation="landscape" r:id="rId1"/>
      <headerFooter alignWithMargins="0"/>
    </customSheetView>
    <customSheetView guid="{8DCB927E-1FB2-45E1-A382-88D5F1827B16}" scale="110" topLeftCell="A142">
      <selection activeCell="L174" sqref="L174:L176"/>
      <rowBreaks count="3" manualBreakCount="3">
        <brk id="44" max="11" man="1"/>
        <brk id="94" max="11" man="1"/>
        <brk id="128" max="11" man="1"/>
      </rowBreaks>
      <pageMargins left="0.59055118110236227" right="0.59055118110236227" top="0.39370078740157483" bottom="0.59055118110236227" header="0" footer="0.39370078740157483"/>
      <printOptions horizontalCentered="1"/>
      <pageSetup paperSize="9" scale="84" orientation="landscape" r:id="rId2"/>
      <headerFooter alignWithMargins="0"/>
    </customSheetView>
    <customSheetView guid="{FA2E1843-2BE2-47CF-BE01-D42B5FFA5AE3}" scale="110" showPageBreaks="1" topLeftCell="A142">
      <selection activeCell="L174" sqref="L174:L176"/>
      <rowBreaks count="4" manualBreakCount="4">
        <brk id="44" max="11" man="1"/>
        <brk id="94" max="11" man="1"/>
        <brk id="128" max="11" man="1"/>
        <brk id="182" max="16383" man="1"/>
      </rowBreaks>
      <pageMargins left="0.59055118110236227" right="0.59055118110236227" top="0.39370078740157483" bottom="0.59055118110236227" header="0" footer="0.39370078740157483"/>
      <printOptions horizontalCentered="1"/>
      <pageSetup paperSize="9" scale="84" orientation="landscape" r:id="rId3"/>
      <headerFooter alignWithMargins="0"/>
    </customSheetView>
  </customSheetViews>
  <mergeCells count="4">
    <mergeCell ref="B3:F3"/>
    <mergeCell ref="M3:M4"/>
    <mergeCell ref="H3:L3"/>
    <mergeCell ref="A167:B167"/>
  </mergeCells>
  <phoneticPr fontId="7" type="noConversion"/>
  <pageMargins left="0.59055118110236227" right="0.59055118110236227" top="0.39370078740157483" bottom="0.39370078740157483" header="0" footer="0.19685039370078741"/>
  <pageSetup paperSize="9" scale="78" orientation="landscape" r:id="rId4"/>
  <headerFooter alignWithMargins="0">
    <oddFooter>&amp;L&amp;"Myriad Pro,Normal"&amp;8Estadísticas sobre la información económica y financiera de los Fondos de titulización de activos&amp;R&amp;"Myriad Pro,Normal"&amp;8Página &amp;P</oddFooter>
  </headerFooter>
  <rowBreaks count="3" manualBreakCount="3">
    <brk id="44" max="12" man="1"/>
    <brk id="91" max="12" man="1"/>
    <brk id="120" max="12"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zoomScaleNormal="100" zoomScaleSheetLayoutView="80" workbookViewId="0"/>
  </sheetViews>
  <sheetFormatPr baseColWidth="10" defaultRowHeight="13.2" x14ac:dyDescent="0.25"/>
  <cols>
    <col min="1" max="1" width="30.6640625" customWidth="1"/>
    <col min="3" max="3" width="14" customWidth="1"/>
    <col min="6" max="6" width="12.33203125" customWidth="1"/>
    <col min="7" max="7" width="11.44140625" customWidth="1"/>
    <col min="8" max="8" width="14.109375" customWidth="1"/>
    <col min="10" max="10" width="18.44140625" bestFit="1" customWidth="1"/>
  </cols>
  <sheetData>
    <row r="1" spans="1:15" s="50" customFormat="1" ht="15" customHeight="1" x14ac:dyDescent="0.3">
      <c r="A1" s="59"/>
      <c r="B1" s="60"/>
      <c r="C1" s="60"/>
      <c r="D1" s="60"/>
      <c r="E1" s="60"/>
      <c r="F1" s="60"/>
      <c r="G1" s="60"/>
      <c r="H1" s="60"/>
      <c r="I1" s="60"/>
      <c r="J1" s="60"/>
      <c r="K1" s="11"/>
      <c r="L1" s="11"/>
      <c r="M1" s="11"/>
      <c r="N1" s="11"/>
      <c r="O1" s="7"/>
    </row>
    <row r="2" spans="1:15" s="302" customFormat="1" ht="20.25" customHeight="1" x14ac:dyDescent="0.25">
      <c r="A2" s="291" t="s">
        <v>15</v>
      </c>
      <c r="B2" s="292"/>
      <c r="C2" s="293"/>
      <c r="D2" s="293"/>
      <c r="E2" s="293"/>
      <c r="F2" s="293"/>
      <c r="G2" s="293"/>
      <c r="H2" s="293"/>
      <c r="I2" s="293"/>
      <c r="J2" s="23" t="s">
        <v>378</v>
      </c>
      <c r="K2" s="300"/>
      <c r="L2" s="300"/>
      <c r="M2" s="300"/>
      <c r="N2" s="300"/>
      <c r="O2" s="301"/>
    </row>
    <row r="3" spans="1:15" s="50" customFormat="1" ht="13.8" x14ac:dyDescent="0.3">
      <c r="E3" s="51"/>
      <c r="F3" s="51"/>
      <c r="G3" s="51"/>
      <c r="H3" s="51"/>
      <c r="I3" s="51"/>
      <c r="J3" s="61"/>
      <c r="K3" s="51"/>
      <c r="L3" s="51"/>
    </row>
    <row r="4" spans="1:15" s="140" customFormat="1" ht="16.2" customHeight="1" x14ac:dyDescent="0.25">
      <c r="A4" s="67"/>
      <c r="B4" s="458" t="s">
        <v>39</v>
      </c>
      <c r="C4" s="458" t="s">
        <v>112</v>
      </c>
      <c r="D4" s="458" t="s">
        <v>42</v>
      </c>
      <c r="E4" s="458" t="s">
        <v>45</v>
      </c>
      <c r="F4" s="458" t="s">
        <v>164</v>
      </c>
      <c r="G4" s="458" t="s">
        <v>168</v>
      </c>
      <c r="H4" s="458" t="s">
        <v>169</v>
      </c>
      <c r="I4" s="458" t="s">
        <v>362</v>
      </c>
      <c r="J4" s="458" t="s">
        <v>891</v>
      </c>
      <c r="K4" s="139"/>
      <c r="L4" s="139"/>
      <c r="M4" s="139"/>
      <c r="N4" s="139"/>
    </row>
    <row r="5" spans="1:15" s="142" customFormat="1" ht="16.2" customHeight="1" x14ac:dyDescent="0.25">
      <c r="A5" s="9" t="s">
        <v>0</v>
      </c>
      <c r="B5" s="454"/>
      <c r="C5" s="454"/>
      <c r="D5" s="454"/>
      <c r="E5" s="454" t="s">
        <v>45</v>
      </c>
      <c r="F5" s="454" t="s">
        <v>46</v>
      </c>
      <c r="G5" s="454" t="s">
        <v>113</v>
      </c>
      <c r="H5" s="454"/>
      <c r="I5" s="454"/>
      <c r="J5" s="454"/>
      <c r="K5" s="141"/>
      <c r="L5" s="141"/>
      <c r="M5" s="141"/>
      <c r="N5" s="141"/>
    </row>
    <row r="6" spans="1:15" s="4" customFormat="1" ht="13.8" x14ac:dyDescent="0.3">
      <c r="A6" s="12"/>
      <c r="B6" s="13"/>
      <c r="C6" s="13"/>
      <c r="D6" s="13"/>
      <c r="E6" s="13"/>
      <c r="F6" s="13"/>
      <c r="G6" s="13"/>
      <c r="H6" s="13"/>
      <c r="I6" s="13"/>
      <c r="J6" s="13"/>
      <c r="K6" s="37"/>
      <c r="L6" s="37"/>
      <c r="M6" s="37"/>
      <c r="N6" s="37"/>
      <c r="O6" s="55"/>
    </row>
    <row r="7" spans="1:15" s="4" customFormat="1" ht="10.8" x14ac:dyDescent="0.25">
      <c r="A7" s="44" t="s">
        <v>91</v>
      </c>
      <c r="B7" s="39"/>
      <c r="C7" s="5"/>
      <c r="D7" s="5"/>
      <c r="E7" s="5"/>
      <c r="F7" s="5"/>
      <c r="G7" s="5"/>
      <c r="H7" s="5"/>
      <c r="I7" s="5"/>
      <c r="K7" s="5"/>
      <c r="M7" s="5"/>
      <c r="N7" s="5"/>
      <c r="O7" s="5"/>
    </row>
    <row r="8" spans="1:15" s="4" customFormat="1" ht="10.8" x14ac:dyDescent="0.25">
      <c r="A8" s="429" t="s">
        <v>110</v>
      </c>
      <c r="B8" s="429"/>
      <c r="C8" s="429"/>
      <c r="D8" s="429"/>
      <c r="E8" s="429"/>
      <c r="F8" s="429"/>
      <c r="G8" s="429"/>
      <c r="H8" s="429"/>
      <c r="I8" s="429"/>
      <c r="J8" s="429"/>
      <c r="K8" s="5"/>
      <c r="M8" s="5"/>
      <c r="N8" s="5"/>
      <c r="O8" s="5"/>
    </row>
    <row r="9" spans="1:15" s="4" customFormat="1" ht="10.8" x14ac:dyDescent="0.25">
      <c r="A9" s="484" t="s">
        <v>111</v>
      </c>
      <c r="B9" s="484"/>
      <c r="C9" s="484"/>
      <c r="D9" s="484"/>
      <c r="E9" s="484"/>
      <c r="F9" s="484"/>
      <c r="G9" s="484"/>
      <c r="H9" s="484"/>
      <c r="I9" s="484"/>
      <c r="J9" s="484"/>
      <c r="K9" s="5"/>
      <c r="M9" s="5"/>
      <c r="N9" s="5"/>
      <c r="O9" s="5"/>
    </row>
    <row r="10" spans="1:15" s="4" customFormat="1" ht="10.95" customHeight="1" x14ac:dyDescent="0.25">
      <c r="A10" s="478" t="s">
        <v>43</v>
      </c>
      <c r="B10" s="478"/>
      <c r="C10" s="478"/>
      <c r="D10" s="478"/>
      <c r="E10" s="478"/>
      <c r="F10" s="478"/>
      <c r="G10" s="478"/>
      <c r="H10" s="478"/>
      <c r="I10" s="478"/>
      <c r="J10" s="478"/>
      <c r="K10" s="5"/>
      <c r="M10" s="5"/>
      <c r="N10" s="5"/>
      <c r="O10" s="5"/>
    </row>
    <row r="11" spans="1:15" s="4" customFormat="1" ht="10.95" customHeight="1" x14ac:dyDescent="0.25">
      <c r="A11" s="478" t="s">
        <v>163</v>
      </c>
      <c r="B11" s="478"/>
      <c r="C11" s="478"/>
      <c r="D11" s="478"/>
      <c r="E11" s="478"/>
      <c r="F11" s="478"/>
      <c r="G11" s="478"/>
      <c r="H11" s="478"/>
      <c r="I11" s="478"/>
      <c r="J11" s="478"/>
      <c r="K11" s="5"/>
      <c r="M11" s="5"/>
      <c r="N11" s="5"/>
      <c r="O11" s="5"/>
    </row>
    <row r="12" spans="1:15" s="4" customFormat="1" ht="24" customHeight="1" x14ac:dyDescent="0.25">
      <c r="A12" s="478" t="s">
        <v>165</v>
      </c>
      <c r="B12" s="478"/>
      <c r="C12" s="478"/>
      <c r="D12" s="478"/>
      <c r="E12" s="478"/>
      <c r="F12" s="478"/>
      <c r="G12" s="478"/>
      <c r="H12" s="478"/>
      <c r="I12" s="478"/>
      <c r="J12" s="478"/>
      <c r="K12" s="5"/>
      <c r="M12" s="5"/>
      <c r="N12" s="5"/>
      <c r="O12" s="5"/>
    </row>
    <row r="13" spans="1:15" s="4" customFormat="1" ht="10.95" customHeight="1" x14ac:dyDescent="0.25">
      <c r="A13" s="478" t="s">
        <v>170</v>
      </c>
      <c r="B13" s="478"/>
      <c r="C13" s="478"/>
      <c r="D13" s="478"/>
      <c r="E13" s="478"/>
      <c r="F13" s="478"/>
      <c r="G13" s="478"/>
      <c r="H13" s="478"/>
      <c r="I13" s="478"/>
      <c r="J13" s="478"/>
      <c r="K13" s="5"/>
      <c r="M13" s="5"/>
      <c r="N13" s="5"/>
      <c r="O13" s="5"/>
    </row>
    <row r="14" spans="1:15" s="4" customFormat="1" ht="10.95" customHeight="1" x14ac:dyDescent="0.25">
      <c r="A14" s="478" t="s">
        <v>171</v>
      </c>
      <c r="B14" s="478"/>
      <c r="C14" s="478"/>
      <c r="D14" s="478"/>
      <c r="E14" s="478"/>
      <c r="F14" s="478"/>
      <c r="G14" s="478"/>
      <c r="H14" s="478"/>
      <c r="I14" s="478"/>
      <c r="J14" s="478"/>
      <c r="K14" s="5"/>
      <c r="M14" s="5"/>
      <c r="N14" s="5"/>
      <c r="O14" s="5"/>
    </row>
    <row r="15" spans="1:15" s="4" customFormat="1" ht="10.8" x14ac:dyDescent="0.25">
      <c r="A15" s="474" t="s">
        <v>363</v>
      </c>
      <c r="B15" s="474"/>
      <c r="C15" s="474"/>
      <c r="D15" s="474"/>
      <c r="E15" s="474"/>
      <c r="F15" s="474"/>
      <c r="G15" s="474"/>
      <c r="H15" s="474"/>
      <c r="I15" s="474"/>
      <c r="J15" s="474"/>
      <c r="K15" s="5"/>
      <c r="M15" s="5"/>
      <c r="N15" s="5"/>
      <c r="O15" s="5"/>
    </row>
    <row r="16" spans="1:15" s="4" customFormat="1" ht="10.95" customHeight="1" x14ac:dyDescent="0.25">
      <c r="A16" s="474" t="s">
        <v>365</v>
      </c>
      <c r="B16" s="474"/>
      <c r="C16" s="474"/>
      <c r="D16" s="474"/>
      <c r="E16" s="474"/>
      <c r="F16" s="474"/>
      <c r="G16" s="474"/>
      <c r="H16" s="474"/>
      <c r="I16" s="474"/>
      <c r="J16" s="474"/>
      <c r="K16" s="5"/>
      <c r="M16" s="5"/>
      <c r="N16" s="5"/>
      <c r="O16" s="5"/>
    </row>
    <row r="42" spans="1:1" x14ac:dyDescent="0.25">
      <c r="A42" s="152"/>
    </row>
  </sheetData>
  <mergeCells count="17">
    <mergeCell ref="A11:J11"/>
    <mergeCell ref="A10:J10"/>
    <mergeCell ref="A9:J9"/>
    <mergeCell ref="G4:G5"/>
    <mergeCell ref="H4:H5"/>
    <mergeCell ref="I4:I5"/>
    <mergeCell ref="J4:J5"/>
    <mergeCell ref="B4:B5"/>
    <mergeCell ref="C4:C5"/>
    <mergeCell ref="D4:D5"/>
    <mergeCell ref="E4:E5"/>
    <mergeCell ref="F4:F5"/>
    <mergeCell ref="A16:J16"/>
    <mergeCell ref="A15:J15"/>
    <mergeCell ref="A14:J14"/>
    <mergeCell ref="A13:J13"/>
    <mergeCell ref="A12:J12"/>
  </mergeCells>
  <pageMargins left="0.59055118110236227" right="0.59055118110236227" top="0.39370078740157483" bottom="0.39370078740157483" header="0" footer="0.19685039370078741"/>
  <pageSetup paperSize="9" scale="80" orientation="landscape" r:id="rId1"/>
  <headerFooter alignWithMargins="0">
    <oddFooter>&amp;L&amp;"Myriad Pro,Normal"&amp;8Estadísticas sobre la información económica y financiera de los Fondos de titulización de activos&amp;R&amp;"Myriad Pro,Normal"&amp;8Página &amp;P</oddFooter>
  </headerFooter>
  <colBreaks count="1" manualBreakCount="1">
    <brk id="10"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zoomScaleNormal="100" zoomScaleSheetLayoutView="80" workbookViewId="0"/>
  </sheetViews>
  <sheetFormatPr baseColWidth="10" defaultRowHeight="13.2" x14ac:dyDescent="0.25"/>
  <cols>
    <col min="1" max="1" width="30.6640625" customWidth="1"/>
    <col min="3" max="3" width="13.88671875" customWidth="1"/>
    <col min="6" max="6" width="12.88671875" customWidth="1"/>
    <col min="7" max="7" width="13.109375" customWidth="1"/>
    <col min="8" max="8" width="14.88671875" customWidth="1"/>
    <col min="10" max="10" width="14.88671875" customWidth="1"/>
  </cols>
  <sheetData>
    <row r="1" spans="1:15" s="50" customFormat="1" ht="15" customHeight="1" x14ac:dyDescent="0.3">
      <c r="A1" s="47"/>
      <c r="B1" s="47"/>
      <c r="C1" s="47"/>
      <c r="D1" s="47"/>
      <c r="E1" s="6"/>
      <c r="F1" s="6"/>
      <c r="G1" s="6"/>
      <c r="H1" s="6"/>
      <c r="I1" s="6"/>
      <c r="J1" s="6"/>
      <c r="K1" s="11"/>
      <c r="L1" s="11"/>
      <c r="M1" s="11"/>
      <c r="N1" s="11"/>
      <c r="O1" s="7"/>
    </row>
    <row r="2" spans="1:15" s="301" customFormat="1" ht="20.25" customHeight="1" x14ac:dyDescent="0.25">
      <c r="A2" s="291" t="s">
        <v>16</v>
      </c>
      <c r="B2" s="292"/>
      <c r="C2" s="293"/>
      <c r="D2" s="293"/>
      <c r="E2" s="293"/>
      <c r="F2" s="293"/>
      <c r="G2" s="293"/>
      <c r="H2" s="293"/>
      <c r="I2" s="293"/>
      <c r="J2" s="23" t="s">
        <v>379</v>
      </c>
      <c r="K2" s="300"/>
      <c r="L2" s="300"/>
      <c r="M2" s="300"/>
      <c r="N2" s="300"/>
    </row>
    <row r="3" spans="1:15" s="10" customFormat="1" ht="13.8" x14ac:dyDescent="0.3">
      <c r="A3" s="50"/>
      <c r="B3" s="50"/>
      <c r="C3" s="50"/>
      <c r="D3" s="50"/>
      <c r="E3" s="51"/>
      <c r="F3" s="51"/>
      <c r="G3" s="51"/>
      <c r="H3" s="51"/>
      <c r="I3" s="51"/>
      <c r="J3" s="61"/>
      <c r="K3" s="51"/>
      <c r="L3" s="51"/>
      <c r="M3" s="51"/>
      <c r="N3" s="51"/>
      <c r="O3" s="50"/>
    </row>
    <row r="4" spans="1:15" s="140" customFormat="1" ht="16.2" customHeight="1" x14ac:dyDescent="0.25">
      <c r="A4" s="67"/>
      <c r="B4" s="458" t="s">
        <v>39</v>
      </c>
      <c r="C4" s="458" t="s">
        <v>112</v>
      </c>
      <c r="D4" s="458" t="s">
        <v>42</v>
      </c>
      <c r="E4" s="458" t="s">
        <v>45</v>
      </c>
      <c r="F4" s="458" t="s">
        <v>164</v>
      </c>
      <c r="G4" s="458" t="s">
        <v>168</v>
      </c>
      <c r="H4" s="458" t="s">
        <v>169</v>
      </c>
      <c r="I4" s="458" t="s">
        <v>362</v>
      </c>
      <c r="J4" s="458" t="s">
        <v>891</v>
      </c>
      <c r="K4" s="139"/>
      <c r="L4" s="139"/>
      <c r="M4" s="139"/>
      <c r="N4" s="139"/>
    </row>
    <row r="5" spans="1:15" s="142" customFormat="1" ht="16.2" customHeight="1" x14ac:dyDescent="0.25">
      <c r="A5" s="9" t="s">
        <v>0</v>
      </c>
      <c r="B5" s="454"/>
      <c r="C5" s="454"/>
      <c r="D5" s="454"/>
      <c r="E5" s="454" t="s">
        <v>45</v>
      </c>
      <c r="F5" s="454" t="s">
        <v>46</v>
      </c>
      <c r="G5" s="454" t="s">
        <v>113</v>
      </c>
      <c r="H5" s="454"/>
      <c r="I5" s="454"/>
      <c r="J5" s="454"/>
      <c r="K5" s="141"/>
      <c r="L5" s="141"/>
      <c r="M5" s="141"/>
      <c r="N5" s="141"/>
    </row>
    <row r="6" spans="1:15" s="10" customFormat="1" ht="22.2" x14ac:dyDescent="0.3">
      <c r="A6" s="366" t="s">
        <v>654</v>
      </c>
      <c r="B6" s="367">
        <v>0</v>
      </c>
      <c r="C6" s="367">
        <v>0</v>
      </c>
      <c r="D6" s="367">
        <v>0</v>
      </c>
      <c r="E6" s="367">
        <v>0</v>
      </c>
      <c r="F6" s="367">
        <v>0</v>
      </c>
      <c r="G6" s="367">
        <v>9.36</v>
      </c>
      <c r="H6" s="367">
        <v>5.48</v>
      </c>
      <c r="I6" s="367">
        <v>3.82</v>
      </c>
      <c r="J6" s="367">
        <v>100</v>
      </c>
      <c r="K6" s="54"/>
      <c r="L6" s="54"/>
      <c r="M6" s="54"/>
      <c r="N6" s="54"/>
    </row>
    <row r="7" spans="1:15" s="10" customFormat="1" ht="13.8" x14ac:dyDescent="0.3">
      <c r="A7" s="349" t="s">
        <v>595</v>
      </c>
      <c r="B7" s="362">
        <v>0</v>
      </c>
      <c r="C7" s="362">
        <v>0</v>
      </c>
      <c r="D7" s="362">
        <v>0.05</v>
      </c>
      <c r="E7" s="362">
        <v>0</v>
      </c>
      <c r="F7" s="362">
        <v>0</v>
      </c>
      <c r="G7" s="362">
        <v>1.31</v>
      </c>
      <c r="H7" s="362">
        <v>13.69</v>
      </c>
      <c r="I7" s="362">
        <v>0</v>
      </c>
      <c r="J7" s="362">
        <v>100</v>
      </c>
      <c r="K7" s="54"/>
      <c r="L7" s="54"/>
      <c r="M7" s="54"/>
      <c r="N7" s="54"/>
    </row>
    <row r="8" spans="1:15" s="10" customFormat="1" ht="13.95" customHeight="1" x14ac:dyDescent="0.3">
      <c r="A8" s="359" t="s">
        <v>890</v>
      </c>
      <c r="B8" s="356">
        <v>0</v>
      </c>
      <c r="C8" s="356">
        <v>0</v>
      </c>
      <c r="D8" s="356">
        <v>0</v>
      </c>
      <c r="E8" s="356">
        <v>0</v>
      </c>
      <c r="F8" s="356">
        <v>0</v>
      </c>
      <c r="G8" s="356">
        <v>9.34</v>
      </c>
      <c r="H8" s="356">
        <v>5.5</v>
      </c>
      <c r="I8" s="356">
        <v>3.81</v>
      </c>
      <c r="J8" s="356">
        <v>100</v>
      </c>
      <c r="K8" s="54"/>
      <c r="L8" s="54"/>
      <c r="M8" s="54"/>
      <c r="N8" s="54"/>
    </row>
    <row r="9" spans="1:15" s="55" customFormat="1" ht="13.95" customHeight="1" x14ac:dyDescent="0.3">
      <c r="A9" s="346" t="s">
        <v>770</v>
      </c>
      <c r="B9" s="352">
        <v>0</v>
      </c>
      <c r="C9" s="352">
        <v>0</v>
      </c>
      <c r="D9" s="352">
        <v>0</v>
      </c>
      <c r="E9" s="352">
        <v>0</v>
      </c>
      <c r="F9" s="352">
        <v>0</v>
      </c>
      <c r="G9" s="352">
        <v>10.34</v>
      </c>
      <c r="H9" s="352">
        <v>4.5</v>
      </c>
      <c r="I9" s="352">
        <v>4.08</v>
      </c>
      <c r="J9" s="352">
        <v>100</v>
      </c>
      <c r="K9" s="37"/>
      <c r="L9" s="37"/>
      <c r="M9" s="37"/>
      <c r="N9" s="37"/>
    </row>
    <row r="10" spans="1:15" s="10" customFormat="1" ht="13.95" customHeight="1" x14ac:dyDescent="0.3">
      <c r="A10" s="351" t="s">
        <v>81</v>
      </c>
      <c r="B10" s="356" t="s">
        <v>447</v>
      </c>
      <c r="C10" s="356" t="s">
        <v>447</v>
      </c>
      <c r="D10" s="356" t="s">
        <v>447</v>
      </c>
      <c r="E10" s="356" t="s">
        <v>447</v>
      </c>
      <c r="F10" s="356" t="s">
        <v>447</v>
      </c>
      <c r="G10" s="356">
        <v>-9.67</v>
      </c>
      <c r="H10" s="356">
        <v>22.22</v>
      </c>
      <c r="I10" s="356">
        <v>-6.62</v>
      </c>
      <c r="J10" s="356">
        <v>0</v>
      </c>
      <c r="K10" s="54"/>
      <c r="L10" s="54"/>
      <c r="M10" s="54"/>
      <c r="N10" s="54"/>
    </row>
    <row r="11" spans="1:15" s="4" customFormat="1" ht="13.8" x14ac:dyDescent="0.3">
      <c r="A11" s="12"/>
      <c r="B11" s="13"/>
      <c r="C11" s="13"/>
      <c r="D11" s="13"/>
      <c r="E11" s="13"/>
      <c r="F11" s="13"/>
      <c r="G11" s="13"/>
      <c r="H11" s="13"/>
      <c r="I11" s="13"/>
      <c r="J11" s="13"/>
      <c r="K11" s="37"/>
      <c r="L11" s="37"/>
      <c r="M11" s="37"/>
      <c r="N11" s="37"/>
      <c r="O11" s="55"/>
    </row>
    <row r="12" spans="1:15" s="4" customFormat="1" ht="10.8" x14ac:dyDescent="0.25">
      <c r="A12" s="44" t="s">
        <v>91</v>
      </c>
      <c r="B12" s="39"/>
      <c r="C12" s="5"/>
      <c r="D12" s="5"/>
      <c r="E12" s="5"/>
      <c r="F12" s="5"/>
      <c r="G12" s="5"/>
      <c r="H12" s="5"/>
      <c r="I12" s="5"/>
      <c r="K12" s="5"/>
      <c r="M12" s="5"/>
      <c r="N12" s="5"/>
      <c r="O12" s="5"/>
    </row>
    <row r="13" spans="1:15" s="4" customFormat="1" ht="10.8" x14ac:dyDescent="0.25">
      <c r="A13" s="478" t="s">
        <v>110</v>
      </c>
      <c r="B13" s="478"/>
      <c r="C13" s="478"/>
      <c r="D13" s="478"/>
      <c r="E13" s="478"/>
      <c r="F13" s="478"/>
      <c r="G13" s="478"/>
      <c r="H13" s="478"/>
      <c r="I13" s="478"/>
      <c r="J13" s="478"/>
      <c r="K13" s="5"/>
      <c r="M13" s="5"/>
      <c r="N13" s="5"/>
      <c r="O13" s="5"/>
    </row>
    <row r="14" spans="1:15" s="4" customFormat="1" ht="10.8" x14ac:dyDescent="0.25">
      <c r="A14" s="39" t="s">
        <v>111</v>
      </c>
      <c r="B14" s="39"/>
      <c r="C14" s="5"/>
      <c r="D14" s="5"/>
      <c r="E14" s="5"/>
      <c r="F14" s="5"/>
      <c r="G14" s="5"/>
      <c r="H14" s="5"/>
      <c r="I14" s="5"/>
      <c r="K14" s="5"/>
      <c r="M14" s="5"/>
      <c r="N14" s="5"/>
      <c r="O14" s="5"/>
    </row>
    <row r="15" spans="1:15" s="4" customFormat="1" ht="10.8" x14ac:dyDescent="0.25">
      <c r="A15" s="478" t="s">
        <v>43</v>
      </c>
      <c r="B15" s="478"/>
      <c r="C15" s="478"/>
      <c r="D15" s="478"/>
      <c r="E15" s="478"/>
      <c r="F15" s="478"/>
      <c r="G15" s="478"/>
      <c r="H15" s="478"/>
      <c r="I15" s="478"/>
      <c r="J15" s="478"/>
      <c r="K15" s="5"/>
      <c r="M15" s="5"/>
      <c r="N15" s="5"/>
      <c r="O15" s="5"/>
    </row>
    <row r="16" spans="1:15" s="4" customFormat="1" ht="10.8" x14ac:dyDescent="0.25">
      <c r="A16" s="478" t="s">
        <v>163</v>
      </c>
      <c r="B16" s="478"/>
      <c r="C16" s="478"/>
      <c r="D16" s="478"/>
      <c r="E16" s="478"/>
      <c r="F16" s="478"/>
      <c r="G16" s="478"/>
      <c r="H16" s="478"/>
      <c r="I16" s="478"/>
      <c r="J16" s="478"/>
      <c r="K16" s="5"/>
      <c r="M16" s="5"/>
      <c r="N16" s="5"/>
      <c r="O16" s="5"/>
    </row>
    <row r="17" spans="1:15" s="4" customFormat="1" ht="24" customHeight="1" x14ac:dyDescent="0.25">
      <c r="A17" s="478" t="s">
        <v>165</v>
      </c>
      <c r="B17" s="478"/>
      <c r="C17" s="478"/>
      <c r="D17" s="478"/>
      <c r="E17" s="478"/>
      <c r="F17" s="478"/>
      <c r="G17" s="478"/>
      <c r="H17" s="478"/>
      <c r="I17" s="478"/>
      <c r="J17" s="478"/>
      <c r="K17" s="5"/>
      <c r="M17" s="5"/>
      <c r="N17" s="5"/>
      <c r="O17" s="5"/>
    </row>
    <row r="18" spans="1:15" s="4" customFormat="1" ht="10.8" x14ac:dyDescent="0.25">
      <c r="A18" s="478" t="s">
        <v>170</v>
      </c>
      <c r="B18" s="478"/>
      <c r="C18" s="478"/>
      <c r="D18" s="478"/>
      <c r="E18" s="478"/>
      <c r="F18" s="478"/>
      <c r="G18" s="478"/>
      <c r="H18" s="478"/>
      <c r="I18" s="478"/>
      <c r="J18" s="478"/>
      <c r="K18" s="5"/>
      <c r="M18" s="5"/>
      <c r="N18" s="5"/>
      <c r="O18" s="5"/>
    </row>
    <row r="19" spans="1:15" s="4" customFormat="1" ht="10.8" x14ac:dyDescent="0.25">
      <c r="A19" s="478" t="s">
        <v>171</v>
      </c>
      <c r="B19" s="478"/>
      <c r="C19" s="478"/>
      <c r="D19" s="478"/>
      <c r="E19" s="478"/>
      <c r="F19" s="478"/>
      <c r="G19" s="478"/>
      <c r="H19" s="478"/>
      <c r="I19" s="478"/>
      <c r="J19" s="478"/>
      <c r="K19" s="5"/>
      <c r="M19" s="5"/>
      <c r="N19" s="5"/>
      <c r="O19" s="5"/>
    </row>
    <row r="20" spans="1:15" s="4" customFormat="1" ht="10.8" x14ac:dyDescent="0.25">
      <c r="A20" s="474" t="s">
        <v>363</v>
      </c>
      <c r="B20" s="478"/>
      <c r="C20" s="478"/>
      <c r="D20" s="478"/>
      <c r="E20" s="478"/>
      <c r="F20" s="478"/>
      <c r="G20" s="478"/>
      <c r="H20" s="478"/>
      <c r="I20" s="478"/>
      <c r="J20" s="478"/>
      <c r="K20" s="5"/>
      <c r="M20" s="5"/>
      <c r="N20" s="5"/>
      <c r="O20" s="5"/>
    </row>
    <row r="21" spans="1:15" s="4" customFormat="1" ht="10.8" x14ac:dyDescent="0.25">
      <c r="A21" s="474" t="s">
        <v>365</v>
      </c>
      <c r="B21" s="478"/>
      <c r="C21" s="478"/>
      <c r="D21" s="478"/>
      <c r="E21" s="478"/>
      <c r="F21" s="478"/>
      <c r="G21" s="478"/>
      <c r="H21" s="478"/>
      <c r="I21" s="478"/>
      <c r="J21" s="478"/>
      <c r="K21" s="5"/>
      <c r="M21" s="5"/>
      <c r="N21" s="5"/>
      <c r="O21" s="5"/>
    </row>
    <row r="42" spans="1:1" x14ac:dyDescent="0.25">
      <c r="A42" s="152"/>
    </row>
  </sheetData>
  <mergeCells count="17">
    <mergeCell ref="A17:J17"/>
    <mergeCell ref="A18:J18"/>
    <mergeCell ref="A19:J19"/>
    <mergeCell ref="A20:J20"/>
    <mergeCell ref="A21:J21"/>
    <mergeCell ref="A16:J16"/>
    <mergeCell ref="B4:B5"/>
    <mergeCell ref="C4:C5"/>
    <mergeCell ref="D4:D5"/>
    <mergeCell ref="E4:E5"/>
    <mergeCell ref="F4:F5"/>
    <mergeCell ref="G4:G5"/>
    <mergeCell ref="H4:H5"/>
    <mergeCell ref="I4:I5"/>
    <mergeCell ref="J4:J5"/>
    <mergeCell ref="A13:J13"/>
    <mergeCell ref="A15:J15"/>
  </mergeCells>
  <pageMargins left="0.59055118110236227" right="0.59055118110236227" top="0.39370078740157483" bottom="0.39370078740157483" header="0" footer="0.19685039370078741"/>
  <pageSetup paperSize="9" scale="80" orientation="landscape" r:id="rId1"/>
  <headerFooter alignWithMargins="0">
    <oddFooter>&amp;L&amp;"Myriad Pro,Normal"&amp;8Estadísticas sobre la información económica y financiera de los Fondos de titulización de activos&amp;R&amp;"Myriad Pro,Normal"&amp;8Página &amp;P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showGridLines="0" zoomScaleNormal="100" zoomScaleSheetLayoutView="80" workbookViewId="0"/>
  </sheetViews>
  <sheetFormatPr baseColWidth="10" defaultRowHeight="13.2" x14ac:dyDescent="0.25"/>
  <cols>
    <col min="1" max="1" width="30.6640625" customWidth="1"/>
    <col min="3" max="3" width="14.33203125" customWidth="1"/>
    <col min="6" max="6" width="12.44140625" customWidth="1"/>
    <col min="7" max="7" width="12.88671875" customWidth="1"/>
    <col min="8" max="8" width="15.44140625" customWidth="1"/>
    <col min="9" max="9" width="13" customWidth="1"/>
    <col min="10" max="10" width="15.5546875" customWidth="1"/>
  </cols>
  <sheetData>
    <row r="1" spans="1:16" s="92" customFormat="1" ht="15" customHeight="1" x14ac:dyDescent="0.3">
      <c r="A1" s="82"/>
      <c r="B1" s="82"/>
      <c r="C1" s="82"/>
      <c r="D1" s="82"/>
      <c r="E1" s="93"/>
      <c r="F1" s="93"/>
      <c r="G1" s="93"/>
      <c r="H1" s="93"/>
      <c r="I1" s="93"/>
      <c r="J1" s="93"/>
      <c r="K1" s="91"/>
      <c r="L1" s="91"/>
      <c r="M1" s="91"/>
      <c r="N1" s="91"/>
      <c r="O1" s="81"/>
    </row>
    <row r="2" spans="1:16" s="302" customFormat="1" ht="20.25" customHeight="1" x14ac:dyDescent="0.25">
      <c r="A2" s="291" t="s">
        <v>25</v>
      </c>
      <c r="B2" s="292"/>
      <c r="C2" s="293"/>
      <c r="D2" s="293"/>
      <c r="E2" s="293"/>
      <c r="F2" s="293"/>
      <c r="G2" s="293"/>
      <c r="H2" s="293"/>
      <c r="I2" s="293"/>
      <c r="J2" s="23" t="s">
        <v>415</v>
      </c>
      <c r="K2" s="300"/>
      <c r="L2" s="300"/>
      <c r="M2" s="300"/>
      <c r="N2" s="300"/>
      <c r="O2" s="301"/>
    </row>
    <row r="3" spans="1:16" s="50" customFormat="1" ht="13.5" customHeight="1" x14ac:dyDescent="0.3">
      <c r="E3" s="51"/>
      <c r="F3" s="51"/>
      <c r="G3" s="51"/>
      <c r="H3" s="51"/>
      <c r="I3" s="51"/>
      <c r="J3" s="61"/>
      <c r="K3" s="51"/>
      <c r="L3" s="51"/>
      <c r="M3" s="51"/>
      <c r="P3" s="51"/>
    </row>
    <row r="4" spans="1:16" s="140" customFormat="1" ht="16.2" customHeight="1" x14ac:dyDescent="0.25">
      <c r="A4" s="67"/>
      <c r="B4" s="458" t="s">
        <v>39</v>
      </c>
      <c r="C4" s="458" t="s">
        <v>112</v>
      </c>
      <c r="D4" s="458" t="s">
        <v>42</v>
      </c>
      <c r="E4" s="458" t="s">
        <v>45</v>
      </c>
      <c r="F4" s="458" t="s">
        <v>164</v>
      </c>
      <c r="G4" s="458" t="s">
        <v>168</v>
      </c>
      <c r="H4" s="458" t="s">
        <v>169</v>
      </c>
      <c r="I4" s="458" t="s">
        <v>362</v>
      </c>
      <c r="J4" s="458" t="s">
        <v>891</v>
      </c>
      <c r="K4" s="139"/>
      <c r="L4" s="139"/>
      <c r="M4" s="139"/>
      <c r="N4" s="139"/>
    </row>
    <row r="5" spans="1:16" s="142" customFormat="1" ht="16.2" customHeight="1" x14ac:dyDescent="0.25">
      <c r="A5" s="9" t="s">
        <v>0</v>
      </c>
      <c r="B5" s="454"/>
      <c r="C5" s="454"/>
      <c r="D5" s="454"/>
      <c r="E5" s="454" t="s">
        <v>45</v>
      </c>
      <c r="F5" s="454" t="s">
        <v>46</v>
      </c>
      <c r="G5" s="454" t="s">
        <v>113</v>
      </c>
      <c r="H5" s="454"/>
      <c r="I5" s="454"/>
      <c r="J5" s="454"/>
      <c r="K5" s="141"/>
      <c r="L5" s="141"/>
      <c r="M5" s="141"/>
      <c r="N5" s="141"/>
    </row>
    <row r="6" spans="1:16" s="10" customFormat="1" ht="13.8" x14ac:dyDescent="0.3">
      <c r="A6" s="357" t="s">
        <v>714</v>
      </c>
      <c r="B6" s="358">
        <v>0</v>
      </c>
      <c r="C6" s="358">
        <v>0</v>
      </c>
      <c r="D6" s="358">
        <v>0.13</v>
      </c>
      <c r="E6" s="358">
        <v>1.91</v>
      </c>
      <c r="F6" s="358">
        <v>15.55</v>
      </c>
      <c r="G6" s="358">
        <v>0.11</v>
      </c>
      <c r="H6" s="358">
        <v>0.06</v>
      </c>
      <c r="I6" s="358">
        <v>0</v>
      </c>
      <c r="J6" s="358">
        <v>6.38</v>
      </c>
      <c r="K6" s="54"/>
      <c r="L6" s="54"/>
      <c r="M6" s="54"/>
      <c r="N6" s="54"/>
    </row>
    <row r="7" spans="1:16" s="10" customFormat="1" ht="13.5" customHeight="1" x14ac:dyDescent="0.3">
      <c r="A7" s="359" t="s">
        <v>890</v>
      </c>
      <c r="B7" s="356">
        <v>0</v>
      </c>
      <c r="C7" s="356">
        <v>0</v>
      </c>
      <c r="D7" s="356">
        <v>0.13</v>
      </c>
      <c r="E7" s="356">
        <v>1.91</v>
      </c>
      <c r="F7" s="356">
        <v>15.55</v>
      </c>
      <c r="G7" s="356">
        <v>0.11</v>
      </c>
      <c r="H7" s="356">
        <v>0.06</v>
      </c>
      <c r="I7" s="356">
        <v>0</v>
      </c>
      <c r="J7" s="356">
        <v>6.38</v>
      </c>
      <c r="K7" s="54"/>
      <c r="L7" s="54"/>
      <c r="M7" s="54"/>
      <c r="N7" s="54"/>
    </row>
    <row r="8" spans="1:16" s="55" customFormat="1" ht="13.8" x14ac:dyDescent="0.3">
      <c r="A8" s="346" t="s">
        <v>770</v>
      </c>
      <c r="B8" s="352">
        <v>0</v>
      </c>
      <c r="C8" s="352">
        <v>0</v>
      </c>
      <c r="D8" s="352">
        <v>0.05</v>
      </c>
      <c r="E8" s="352">
        <v>1.26</v>
      </c>
      <c r="F8" s="352">
        <v>12.11</v>
      </c>
      <c r="G8" s="352">
        <v>0.11</v>
      </c>
      <c r="H8" s="352">
        <v>0.06</v>
      </c>
      <c r="I8" s="352">
        <v>0</v>
      </c>
      <c r="J8" s="352">
        <v>6.09</v>
      </c>
      <c r="K8" s="37"/>
      <c r="L8" s="37"/>
      <c r="M8" s="37"/>
      <c r="N8" s="37"/>
    </row>
    <row r="9" spans="1:16" s="10" customFormat="1" ht="13.8" x14ac:dyDescent="0.3">
      <c r="A9" s="351" t="s">
        <v>81</v>
      </c>
      <c r="B9" s="356" t="s">
        <v>447</v>
      </c>
      <c r="C9" s="356" t="s">
        <v>447</v>
      </c>
      <c r="D9" s="356">
        <v>160</v>
      </c>
      <c r="E9" s="356">
        <v>51.59</v>
      </c>
      <c r="F9" s="356">
        <v>28.41</v>
      </c>
      <c r="G9" s="356">
        <v>0</v>
      </c>
      <c r="H9" s="356">
        <v>0</v>
      </c>
      <c r="I9" s="356" t="s">
        <v>447</v>
      </c>
      <c r="J9" s="356">
        <v>4.76</v>
      </c>
      <c r="K9" s="54"/>
      <c r="L9" s="54"/>
      <c r="M9" s="54"/>
      <c r="N9" s="54"/>
    </row>
    <row r="10" spans="1:16" s="4" customFormat="1" ht="13.8" x14ac:dyDescent="0.3">
      <c r="A10" s="12"/>
      <c r="B10" s="13"/>
      <c r="C10" s="13"/>
      <c r="D10" s="13"/>
      <c r="E10" s="13"/>
      <c r="F10" s="13"/>
      <c r="G10" s="13"/>
      <c r="H10" s="13"/>
      <c r="I10" s="13"/>
      <c r="J10" s="13"/>
      <c r="K10" s="37"/>
      <c r="L10" s="37"/>
      <c r="M10" s="37"/>
      <c r="N10" s="37"/>
      <c r="O10" s="55"/>
    </row>
    <row r="11" spans="1:16" s="4" customFormat="1" ht="10.8" x14ac:dyDescent="0.25">
      <c r="A11" s="44" t="s">
        <v>91</v>
      </c>
      <c r="B11" s="39"/>
      <c r="C11" s="5"/>
      <c r="D11" s="5"/>
      <c r="E11" s="5"/>
      <c r="F11" s="5"/>
      <c r="G11" s="5"/>
      <c r="H11" s="5"/>
      <c r="I11" s="5"/>
      <c r="K11" s="5"/>
      <c r="M11" s="5"/>
      <c r="N11" s="5"/>
      <c r="O11" s="5"/>
    </row>
    <row r="12" spans="1:16" s="4" customFormat="1" ht="10.8" x14ac:dyDescent="0.25">
      <c r="A12" s="478" t="s">
        <v>110</v>
      </c>
      <c r="B12" s="478"/>
      <c r="C12" s="478"/>
      <c r="D12" s="478"/>
      <c r="E12" s="478"/>
      <c r="F12" s="478"/>
      <c r="G12" s="478"/>
      <c r="H12" s="478"/>
      <c r="I12" s="478"/>
      <c r="J12" s="478"/>
      <c r="K12" s="5"/>
      <c r="M12" s="5"/>
      <c r="N12" s="5"/>
      <c r="O12" s="5"/>
    </row>
    <row r="13" spans="1:16" s="4" customFormat="1" ht="10.8" x14ac:dyDescent="0.25">
      <c r="A13" s="39" t="s">
        <v>111</v>
      </c>
      <c r="B13" s="39"/>
      <c r="C13" s="5"/>
      <c r="D13" s="5"/>
      <c r="E13" s="5"/>
      <c r="F13" s="5"/>
      <c r="G13" s="5"/>
      <c r="H13" s="5"/>
      <c r="I13" s="5"/>
      <c r="K13" s="5"/>
      <c r="M13" s="5"/>
      <c r="N13" s="5"/>
      <c r="O13" s="5"/>
    </row>
    <row r="14" spans="1:16" s="4" customFormat="1" ht="10.8" x14ac:dyDescent="0.25">
      <c r="A14" s="478" t="s">
        <v>43</v>
      </c>
      <c r="B14" s="478"/>
      <c r="C14" s="478"/>
      <c r="D14" s="478"/>
      <c r="E14" s="478"/>
      <c r="F14" s="478"/>
      <c r="G14" s="478"/>
      <c r="H14" s="478"/>
      <c r="I14" s="478"/>
      <c r="J14" s="478"/>
      <c r="K14" s="5"/>
      <c r="M14" s="5"/>
      <c r="N14" s="5"/>
      <c r="O14" s="5"/>
    </row>
    <row r="15" spans="1:16" s="4" customFormat="1" ht="10.8" x14ac:dyDescent="0.25">
      <c r="A15" s="478" t="s">
        <v>163</v>
      </c>
      <c r="B15" s="478"/>
      <c r="C15" s="478"/>
      <c r="D15" s="478"/>
      <c r="E15" s="478"/>
      <c r="F15" s="478"/>
      <c r="G15" s="478"/>
      <c r="H15" s="478"/>
      <c r="I15" s="478"/>
      <c r="J15" s="478"/>
      <c r="K15" s="5"/>
      <c r="M15" s="5"/>
      <c r="N15" s="5"/>
      <c r="O15" s="5"/>
    </row>
    <row r="16" spans="1:16" s="4" customFormat="1" ht="24" customHeight="1" x14ac:dyDescent="0.25">
      <c r="A16" s="478" t="s">
        <v>165</v>
      </c>
      <c r="B16" s="478"/>
      <c r="C16" s="478"/>
      <c r="D16" s="478"/>
      <c r="E16" s="478"/>
      <c r="F16" s="478"/>
      <c r="G16" s="478"/>
      <c r="H16" s="478"/>
      <c r="I16" s="478"/>
      <c r="J16" s="478"/>
      <c r="K16" s="5"/>
      <c r="M16" s="5"/>
      <c r="N16" s="5"/>
      <c r="O16" s="5"/>
    </row>
    <row r="17" spans="1:15" s="4" customFormat="1" ht="10.8" x14ac:dyDescent="0.25">
      <c r="A17" s="478" t="s">
        <v>170</v>
      </c>
      <c r="B17" s="478"/>
      <c r="C17" s="478"/>
      <c r="D17" s="478"/>
      <c r="E17" s="478"/>
      <c r="F17" s="478"/>
      <c r="G17" s="478"/>
      <c r="H17" s="478"/>
      <c r="I17" s="478"/>
      <c r="J17" s="478"/>
      <c r="K17" s="5"/>
      <c r="M17" s="5"/>
      <c r="N17" s="5"/>
      <c r="O17" s="5"/>
    </row>
    <row r="18" spans="1:15" s="4" customFormat="1" ht="10.8" x14ac:dyDescent="0.25">
      <c r="A18" s="478" t="s">
        <v>171</v>
      </c>
      <c r="B18" s="478"/>
      <c r="C18" s="478"/>
      <c r="D18" s="478"/>
      <c r="E18" s="478"/>
      <c r="F18" s="478"/>
      <c r="G18" s="478"/>
      <c r="H18" s="478"/>
      <c r="I18" s="478"/>
      <c r="J18" s="478"/>
      <c r="K18" s="5"/>
      <c r="M18" s="5"/>
      <c r="N18" s="5"/>
      <c r="O18" s="5"/>
    </row>
    <row r="19" spans="1:15" s="4" customFormat="1" ht="10.8" x14ac:dyDescent="0.25">
      <c r="A19" s="474" t="s">
        <v>363</v>
      </c>
      <c r="B19" s="478"/>
      <c r="C19" s="478"/>
      <c r="D19" s="478"/>
      <c r="E19" s="478"/>
      <c r="F19" s="478"/>
      <c r="G19" s="478"/>
      <c r="H19" s="478"/>
      <c r="I19" s="478"/>
      <c r="J19" s="478"/>
      <c r="K19" s="5"/>
      <c r="M19" s="5"/>
      <c r="N19" s="5"/>
      <c r="O19" s="5"/>
    </row>
    <row r="20" spans="1:15" s="4" customFormat="1" ht="10.8" x14ac:dyDescent="0.25">
      <c r="A20" s="474" t="s">
        <v>365</v>
      </c>
      <c r="B20" s="478"/>
      <c r="C20" s="478"/>
      <c r="D20" s="478"/>
      <c r="E20" s="478"/>
      <c r="F20" s="478"/>
      <c r="G20" s="478"/>
      <c r="H20" s="478"/>
      <c r="I20" s="478"/>
      <c r="J20" s="478"/>
      <c r="K20" s="5"/>
      <c r="M20" s="5"/>
      <c r="N20" s="5"/>
      <c r="O20" s="5"/>
    </row>
    <row r="42" spans="1:1" x14ac:dyDescent="0.25">
      <c r="A42" s="152"/>
    </row>
  </sheetData>
  <mergeCells count="17">
    <mergeCell ref="A16:J16"/>
    <mergeCell ref="A17:J17"/>
    <mergeCell ref="A18:J18"/>
    <mergeCell ref="A19:J19"/>
    <mergeCell ref="A20:J20"/>
    <mergeCell ref="A15:J15"/>
    <mergeCell ref="B4:B5"/>
    <mergeCell ref="C4:C5"/>
    <mergeCell ref="D4:D5"/>
    <mergeCell ref="E4:E5"/>
    <mergeCell ref="F4:F5"/>
    <mergeCell ref="G4:G5"/>
    <mergeCell ref="H4:H5"/>
    <mergeCell ref="I4:I5"/>
    <mergeCell ref="J4:J5"/>
    <mergeCell ref="A12:J12"/>
    <mergeCell ref="A14:J14"/>
  </mergeCells>
  <pageMargins left="0.59055118110236227" right="0.59055118110236227" top="0.39370078740157483" bottom="0.39370078740157483" header="0" footer="0.19685039370078741"/>
  <pageSetup paperSize="9" scale="80" orientation="landscape" r:id="rId1"/>
  <headerFooter alignWithMargins="0">
    <oddFooter>&amp;L&amp;"Myriad Pro,Normal"&amp;8Estadísticas sobre la información económica y financiera de los Fondos de titulización de activos&amp;R&amp;"Myriad Pro,Normal"&amp;8Página &amp;P</oddFooter>
  </headerFooter>
  <colBreaks count="1" manualBreakCount="1">
    <brk id="10"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showGridLines="0" zoomScaleNormal="100" zoomScaleSheetLayoutView="80" workbookViewId="0"/>
  </sheetViews>
  <sheetFormatPr baseColWidth="10" defaultColWidth="11.5546875" defaultRowHeight="13.2" x14ac:dyDescent="0.25"/>
  <cols>
    <col min="1" max="1" width="30.6640625" style="152" customWidth="1"/>
    <col min="2" max="2" width="11.5546875" style="152"/>
    <col min="3" max="3" width="13.6640625" style="152" customWidth="1"/>
    <col min="4" max="5" width="11.5546875" style="152"/>
    <col min="6" max="6" width="12.88671875" style="152" customWidth="1"/>
    <col min="7" max="7" width="13.5546875" style="152" customWidth="1"/>
    <col min="8" max="9" width="14" style="152" customWidth="1"/>
    <col min="10" max="10" width="16" style="152" customWidth="1"/>
    <col min="11" max="16384" width="11.5546875" style="152"/>
  </cols>
  <sheetData>
    <row r="1" spans="1:16" s="50" customFormat="1" ht="15" customHeight="1" x14ac:dyDescent="0.3">
      <c r="A1" s="47"/>
      <c r="B1" s="47"/>
      <c r="C1" s="47"/>
      <c r="D1" s="47"/>
      <c r="E1" s="6"/>
      <c r="F1" s="6"/>
      <c r="G1" s="6"/>
      <c r="H1" s="6"/>
      <c r="I1" s="6"/>
      <c r="J1" s="6"/>
      <c r="K1" s="11"/>
      <c r="L1" s="11"/>
      <c r="M1" s="11"/>
      <c r="N1" s="11"/>
      <c r="O1" s="7"/>
    </row>
    <row r="2" spans="1:16" s="302" customFormat="1" ht="20.25" customHeight="1" x14ac:dyDescent="0.25">
      <c r="A2" s="291" t="s">
        <v>414</v>
      </c>
      <c r="B2" s="292"/>
      <c r="C2" s="293"/>
      <c r="D2" s="293"/>
      <c r="E2" s="293"/>
      <c r="F2" s="293"/>
      <c r="G2" s="293"/>
      <c r="H2" s="293"/>
      <c r="I2" s="293"/>
      <c r="J2" s="23" t="s">
        <v>416</v>
      </c>
      <c r="K2" s="300"/>
      <c r="L2" s="300"/>
      <c r="M2" s="300"/>
      <c r="N2" s="300"/>
      <c r="O2" s="301"/>
    </row>
    <row r="3" spans="1:16" s="50" customFormat="1" ht="13.5" customHeight="1" x14ac:dyDescent="0.3">
      <c r="E3" s="51"/>
      <c r="F3" s="51"/>
      <c r="G3" s="51"/>
      <c r="H3" s="51"/>
      <c r="I3" s="51"/>
      <c r="J3" s="61"/>
      <c r="K3" s="51"/>
      <c r="L3" s="51"/>
      <c r="M3" s="51"/>
      <c r="P3" s="51"/>
    </row>
    <row r="4" spans="1:16" s="140" customFormat="1" ht="16.2" customHeight="1" x14ac:dyDescent="0.25">
      <c r="A4" s="67"/>
      <c r="B4" s="458" t="s">
        <v>39</v>
      </c>
      <c r="C4" s="458" t="s">
        <v>112</v>
      </c>
      <c r="D4" s="458" t="s">
        <v>42</v>
      </c>
      <c r="E4" s="458" t="s">
        <v>45</v>
      </c>
      <c r="F4" s="458" t="s">
        <v>164</v>
      </c>
      <c r="G4" s="458" t="s">
        <v>168</v>
      </c>
      <c r="H4" s="458" t="s">
        <v>169</v>
      </c>
      <c r="I4" s="458" t="s">
        <v>362</v>
      </c>
      <c r="J4" s="458" t="s">
        <v>891</v>
      </c>
      <c r="K4" s="139"/>
      <c r="L4" s="139"/>
      <c r="M4" s="139"/>
      <c r="N4" s="139"/>
    </row>
    <row r="5" spans="1:16" s="142" customFormat="1" ht="16.2" customHeight="1" x14ac:dyDescent="0.25">
      <c r="A5" s="9" t="s">
        <v>908</v>
      </c>
      <c r="B5" s="454"/>
      <c r="C5" s="454"/>
      <c r="D5" s="454"/>
      <c r="E5" s="454" t="s">
        <v>45</v>
      </c>
      <c r="F5" s="454" t="s">
        <v>46</v>
      </c>
      <c r="G5" s="454" t="s">
        <v>113</v>
      </c>
      <c r="H5" s="454"/>
      <c r="I5" s="454"/>
      <c r="J5" s="454"/>
      <c r="K5" s="141"/>
      <c r="L5" s="141"/>
      <c r="M5" s="141"/>
      <c r="N5" s="141"/>
    </row>
    <row r="6" spans="1:16" s="10" customFormat="1" ht="13.8" x14ac:dyDescent="0.3">
      <c r="A6" s="357" t="s">
        <v>742</v>
      </c>
      <c r="B6" s="358">
        <v>0</v>
      </c>
      <c r="C6" s="358">
        <v>0</v>
      </c>
      <c r="D6" s="358">
        <v>0</v>
      </c>
      <c r="E6" s="358">
        <v>0</v>
      </c>
      <c r="F6" s="358">
        <v>0</v>
      </c>
      <c r="G6" s="358">
        <v>0</v>
      </c>
      <c r="H6" s="358">
        <v>9.85</v>
      </c>
      <c r="I6" s="358">
        <v>4.5999999999999996</v>
      </c>
      <c r="J6" s="358">
        <v>100</v>
      </c>
      <c r="K6" s="54"/>
      <c r="L6" s="54"/>
      <c r="M6" s="54"/>
      <c r="N6" s="54"/>
    </row>
    <row r="7" spans="1:16" s="10" customFormat="1" ht="13.8" x14ac:dyDescent="0.3">
      <c r="A7" s="341" t="s">
        <v>740</v>
      </c>
      <c r="B7" s="361">
        <v>0</v>
      </c>
      <c r="C7" s="361">
        <v>0</v>
      </c>
      <c r="D7" s="361">
        <v>0</v>
      </c>
      <c r="E7" s="361">
        <v>0</v>
      </c>
      <c r="F7" s="361">
        <v>0</v>
      </c>
      <c r="G7" s="361">
        <v>7.3</v>
      </c>
      <c r="H7" s="361">
        <v>11.53</v>
      </c>
      <c r="I7" s="361">
        <v>4.7300000000000004</v>
      </c>
      <c r="J7" s="361">
        <v>100</v>
      </c>
      <c r="K7" s="54"/>
      <c r="L7" s="54"/>
      <c r="M7" s="54"/>
      <c r="N7" s="54"/>
    </row>
    <row r="8" spans="1:16" s="10" customFormat="1" ht="13.8" x14ac:dyDescent="0.3">
      <c r="A8" s="341" t="s">
        <v>753</v>
      </c>
      <c r="B8" s="361">
        <v>0</v>
      </c>
      <c r="C8" s="361">
        <v>0</v>
      </c>
      <c r="D8" s="361">
        <v>0</v>
      </c>
      <c r="E8" s="361">
        <v>0</v>
      </c>
      <c r="F8" s="361">
        <v>0</v>
      </c>
      <c r="G8" s="361">
        <v>0</v>
      </c>
      <c r="H8" s="361">
        <v>11.23</v>
      </c>
      <c r="I8" s="361">
        <v>0</v>
      </c>
      <c r="J8" s="361">
        <v>100</v>
      </c>
      <c r="K8" s="54"/>
      <c r="L8" s="54"/>
      <c r="M8" s="54"/>
      <c r="N8" s="54"/>
    </row>
    <row r="9" spans="1:16" s="10" customFormat="1" ht="13.8" x14ac:dyDescent="0.3">
      <c r="A9" s="341" t="s">
        <v>747</v>
      </c>
      <c r="B9" s="361">
        <v>0</v>
      </c>
      <c r="C9" s="361">
        <v>0</v>
      </c>
      <c r="D9" s="361">
        <v>9.06</v>
      </c>
      <c r="E9" s="361">
        <v>0</v>
      </c>
      <c r="F9" s="361">
        <v>0</v>
      </c>
      <c r="G9" s="361">
        <v>0.04</v>
      </c>
      <c r="H9" s="361">
        <v>0.1</v>
      </c>
      <c r="I9" s="361">
        <v>0</v>
      </c>
      <c r="J9" s="361">
        <v>24.94</v>
      </c>
      <c r="K9" s="54"/>
      <c r="L9" s="54"/>
      <c r="M9" s="54"/>
      <c r="N9" s="54"/>
    </row>
    <row r="10" spans="1:16" s="10" customFormat="1" ht="13.8" x14ac:dyDescent="0.3">
      <c r="A10" s="341" t="s">
        <v>752</v>
      </c>
      <c r="B10" s="361">
        <v>0</v>
      </c>
      <c r="C10" s="361">
        <v>0</v>
      </c>
      <c r="D10" s="361">
        <v>0</v>
      </c>
      <c r="E10" s="361">
        <v>0</v>
      </c>
      <c r="F10" s="361">
        <v>0</v>
      </c>
      <c r="G10" s="361">
        <v>0</v>
      </c>
      <c r="H10" s="361">
        <v>0</v>
      </c>
      <c r="I10" s="361">
        <v>0</v>
      </c>
      <c r="J10" s="361">
        <v>0</v>
      </c>
      <c r="K10" s="54"/>
      <c r="L10" s="54"/>
      <c r="M10" s="54"/>
      <c r="N10" s="54"/>
    </row>
    <row r="11" spans="1:16" s="10" customFormat="1" ht="13.8" x14ac:dyDescent="0.3">
      <c r="A11" s="341" t="s">
        <v>741</v>
      </c>
      <c r="B11" s="361">
        <v>0</v>
      </c>
      <c r="C11" s="361">
        <v>54.23</v>
      </c>
      <c r="D11" s="361">
        <v>2.36</v>
      </c>
      <c r="E11" s="361">
        <v>0</v>
      </c>
      <c r="F11" s="361">
        <v>0</v>
      </c>
      <c r="G11" s="361">
        <v>16.07</v>
      </c>
      <c r="H11" s="361">
        <v>7.58</v>
      </c>
      <c r="I11" s="361">
        <v>0.79</v>
      </c>
      <c r="J11" s="361">
        <v>25.9</v>
      </c>
      <c r="K11" s="54"/>
      <c r="L11" s="54"/>
      <c r="M11" s="54"/>
      <c r="N11" s="54"/>
    </row>
    <row r="12" spans="1:16" s="10" customFormat="1" ht="13.8" x14ac:dyDescent="0.3">
      <c r="A12" s="341" t="s">
        <v>759</v>
      </c>
      <c r="B12" s="361">
        <v>0</v>
      </c>
      <c r="C12" s="361">
        <v>0</v>
      </c>
      <c r="D12" s="361">
        <v>0</v>
      </c>
      <c r="E12" s="361">
        <v>0</v>
      </c>
      <c r="F12" s="361">
        <v>0</v>
      </c>
      <c r="G12" s="361">
        <v>0</v>
      </c>
      <c r="H12" s="361">
        <v>0.1</v>
      </c>
      <c r="I12" s="361">
        <v>0</v>
      </c>
      <c r="J12" s="361">
        <v>71.75</v>
      </c>
      <c r="K12" s="54"/>
      <c r="L12" s="54"/>
      <c r="M12" s="54"/>
      <c r="N12" s="54"/>
    </row>
    <row r="13" spans="1:16" s="10" customFormat="1" ht="13.8" x14ac:dyDescent="0.3">
      <c r="A13" s="341" t="s">
        <v>744</v>
      </c>
      <c r="B13" s="361">
        <v>0</v>
      </c>
      <c r="C13" s="361">
        <v>0</v>
      </c>
      <c r="D13" s="361">
        <v>0</v>
      </c>
      <c r="E13" s="361">
        <v>0</v>
      </c>
      <c r="F13" s="361">
        <v>0</v>
      </c>
      <c r="G13" s="361">
        <v>3.03</v>
      </c>
      <c r="H13" s="361">
        <v>0.34</v>
      </c>
      <c r="I13" s="361">
        <v>6.23</v>
      </c>
      <c r="J13" s="361">
        <v>17.71</v>
      </c>
      <c r="K13" s="54"/>
      <c r="L13" s="54"/>
      <c r="M13" s="54"/>
      <c r="N13" s="54"/>
    </row>
    <row r="14" spans="1:16" s="10" customFormat="1" ht="13.8" x14ac:dyDescent="0.3">
      <c r="A14" s="341" t="s">
        <v>745</v>
      </c>
      <c r="B14" s="361">
        <v>68.06</v>
      </c>
      <c r="C14" s="361">
        <v>64.430000000000007</v>
      </c>
      <c r="D14" s="361">
        <v>0</v>
      </c>
      <c r="E14" s="361">
        <v>0</v>
      </c>
      <c r="F14" s="361">
        <v>0</v>
      </c>
      <c r="G14" s="361">
        <v>7.45</v>
      </c>
      <c r="H14" s="361">
        <v>7.12</v>
      </c>
      <c r="I14" s="361">
        <v>2.73</v>
      </c>
      <c r="J14" s="361">
        <v>100</v>
      </c>
      <c r="K14" s="54"/>
      <c r="L14" s="54"/>
      <c r="M14" s="54"/>
      <c r="N14" s="54"/>
    </row>
    <row r="15" spans="1:16" s="10" customFormat="1" ht="13.8" x14ac:dyDescent="0.3">
      <c r="A15" s="341" t="s">
        <v>746</v>
      </c>
      <c r="B15" s="361">
        <v>0</v>
      </c>
      <c r="C15" s="361">
        <v>0</v>
      </c>
      <c r="D15" s="361">
        <v>0</v>
      </c>
      <c r="E15" s="361">
        <v>0</v>
      </c>
      <c r="F15" s="361">
        <v>0</v>
      </c>
      <c r="G15" s="361">
        <v>6.79</v>
      </c>
      <c r="H15" s="361">
        <v>1.05</v>
      </c>
      <c r="I15" s="361">
        <v>3.13</v>
      </c>
      <c r="J15" s="361">
        <v>100</v>
      </c>
      <c r="K15" s="54"/>
      <c r="L15" s="54"/>
      <c r="M15" s="54"/>
      <c r="N15" s="54"/>
    </row>
    <row r="16" spans="1:16" s="10" customFormat="1" ht="13.8" x14ac:dyDescent="0.3">
      <c r="A16" s="341" t="s">
        <v>750</v>
      </c>
      <c r="B16" s="361">
        <v>0</v>
      </c>
      <c r="C16" s="361">
        <v>0</v>
      </c>
      <c r="D16" s="361">
        <v>0</v>
      </c>
      <c r="E16" s="361">
        <v>0</v>
      </c>
      <c r="F16" s="361">
        <v>0</v>
      </c>
      <c r="G16" s="361">
        <v>8.31</v>
      </c>
      <c r="H16" s="361">
        <v>0.69</v>
      </c>
      <c r="I16" s="361">
        <v>3.13</v>
      </c>
      <c r="J16" s="361">
        <v>100</v>
      </c>
      <c r="K16" s="54"/>
      <c r="L16" s="54"/>
      <c r="M16" s="54"/>
      <c r="N16" s="54"/>
    </row>
    <row r="17" spans="1:15" s="10" customFormat="1" ht="13.8" x14ac:dyDescent="0.3">
      <c r="A17" s="341" t="s">
        <v>761</v>
      </c>
      <c r="B17" s="361">
        <v>0</v>
      </c>
      <c r="C17" s="361">
        <v>0</v>
      </c>
      <c r="D17" s="361">
        <v>0</v>
      </c>
      <c r="E17" s="361">
        <v>0</v>
      </c>
      <c r="F17" s="361">
        <v>0</v>
      </c>
      <c r="G17" s="361">
        <v>0</v>
      </c>
      <c r="H17" s="361">
        <v>0.06</v>
      </c>
      <c r="I17" s="361">
        <v>0</v>
      </c>
      <c r="J17" s="361">
        <v>96.53</v>
      </c>
      <c r="K17" s="54"/>
      <c r="L17" s="54"/>
      <c r="M17" s="54"/>
      <c r="N17" s="54"/>
    </row>
    <row r="18" spans="1:15" s="10" customFormat="1" ht="13.8" x14ac:dyDescent="0.3">
      <c r="A18" s="341" t="s">
        <v>751</v>
      </c>
      <c r="B18" s="361">
        <v>0</v>
      </c>
      <c r="C18" s="361">
        <v>0</v>
      </c>
      <c r="D18" s="361">
        <v>1.73</v>
      </c>
      <c r="E18" s="361">
        <v>0</v>
      </c>
      <c r="F18" s="361">
        <v>0</v>
      </c>
      <c r="G18" s="361">
        <v>1.88</v>
      </c>
      <c r="H18" s="361">
        <v>0.76</v>
      </c>
      <c r="I18" s="361">
        <v>15.1</v>
      </c>
      <c r="J18" s="361">
        <v>4.4400000000000004</v>
      </c>
      <c r="K18" s="54"/>
      <c r="L18" s="54"/>
      <c r="M18" s="54"/>
      <c r="N18" s="54"/>
    </row>
    <row r="19" spans="1:15" s="10" customFormat="1" ht="13.8" x14ac:dyDescent="0.3">
      <c r="A19" s="341" t="s">
        <v>749</v>
      </c>
      <c r="B19" s="361">
        <v>0</v>
      </c>
      <c r="C19" s="361">
        <v>0</v>
      </c>
      <c r="D19" s="361">
        <v>0</v>
      </c>
      <c r="E19" s="361">
        <v>0</v>
      </c>
      <c r="F19" s="361">
        <v>0</v>
      </c>
      <c r="G19" s="361">
        <v>0</v>
      </c>
      <c r="H19" s="361">
        <v>8.4700000000000006</v>
      </c>
      <c r="I19" s="361">
        <v>0</v>
      </c>
      <c r="J19" s="361">
        <v>100</v>
      </c>
      <c r="K19" s="54"/>
      <c r="L19" s="54"/>
      <c r="M19" s="54"/>
      <c r="N19" s="54"/>
    </row>
    <row r="20" spans="1:15" s="10" customFormat="1" ht="13.8" x14ac:dyDescent="0.3">
      <c r="A20" s="341" t="s">
        <v>762</v>
      </c>
      <c r="B20" s="361">
        <v>0</v>
      </c>
      <c r="C20" s="361">
        <v>0</v>
      </c>
      <c r="D20" s="361">
        <v>0</v>
      </c>
      <c r="E20" s="361">
        <v>0</v>
      </c>
      <c r="F20" s="361">
        <v>0</v>
      </c>
      <c r="G20" s="361">
        <v>0</v>
      </c>
      <c r="H20" s="361">
        <v>9.52</v>
      </c>
      <c r="I20" s="361">
        <v>0</v>
      </c>
      <c r="J20" s="361">
        <v>100</v>
      </c>
      <c r="K20" s="54"/>
      <c r="L20" s="54"/>
      <c r="M20" s="54"/>
      <c r="N20" s="54"/>
    </row>
    <row r="21" spans="1:15" s="10" customFormat="1" ht="13.8" x14ac:dyDescent="0.3">
      <c r="A21" s="341" t="s">
        <v>754</v>
      </c>
      <c r="B21" s="361">
        <v>0</v>
      </c>
      <c r="C21" s="361">
        <v>0</v>
      </c>
      <c r="D21" s="361">
        <v>0</v>
      </c>
      <c r="E21" s="361">
        <v>0</v>
      </c>
      <c r="F21" s="361">
        <v>0</v>
      </c>
      <c r="G21" s="361">
        <v>0</v>
      </c>
      <c r="H21" s="361">
        <v>11.63</v>
      </c>
      <c r="I21" s="361">
        <v>0</v>
      </c>
      <c r="J21" s="361">
        <v>100</v>
      </c>
      <c r="K21" s="54"/>
      <c r="L21" s="54"/>
      <c r="M21" s="54"/>
      <c r="N21" s="54"/>
    </row>
    <row r="22" spans="1:15" s="10" customFormat="1" ht="13.8" x14ac:dyDescent="0.3">
      <c r="A22" s="341" t="s">
        <v>756</v>
      </c>
      <c r="B22" s="361">
        <v>0</v>
      </c>
      <c r="C22" s="361">
        <v>0</v>
      </c>
      <c r="D22" s="361">
        <v>9.99</v>
      </c>
      <c r="E22" s="361">
        <v>0</v>
      </c>
      <c r="F22" s="361">
        <v>0</v>
      </c>
      <c r="G22" s="361">
        <v>0.06</v>
      </c>
      <c r="H22" s="361">
        <v>0.08</v>
      </c>
      <c r="I22" s="361">
        <v>0</v>
      </c>
      <c r="J22" s="361">
        <v>31.38</v>
      </c>
      <c r="K22" s="54"/>
      <c r="L22" s="54"/>
      <c r="M22" s="54"/>
      <c r="N22" s="54"/>
    </row>
    <row r="23" spans="1:15" s="10" customFormat="1" ht="13.95" customHeight="1" x14ac:dyDescent="0.3">
      <c r="A23" s="359" t="s">
        <v>890</v>
      </c>
      <c r="B23" s="356">
        <v>0.03</v>
      </c>
      <c r="C23" s="356">
        <v>30.91</v>
      </c>
      <c r="D23" s="356">
        <v>2.4300000000000002</v>
      </c>
      <c r="E23" s="356">
        <v>0</v>
      </c>
      <c r="F23" s="356">
        <v>0</v>
      </c>
      <c r="G23" s="356">
        <v>10.039999999999999</v>
      </c>
      <c r="H23" s="356">
        <v>6.75</v>
      </c>
      <c r="I23" s="356">
        <v>0.96</v>
      </c>
      <c r="J23" s="356">
        <v>51.28</v>
      </c>
      <c r="K23" s="54"/>
      <c r="L23" s="54"/>
      <c r="M23" s="54"/>
      <c r="N23" s="54"/>
    </row>
    <row r="24" spans="1:15" s="55" customFormat="1" ht="13.95" customHeight="1" x14ac:dyDescent="0.3">
      <c r="A24" s="346" t="s">
        <v>770</v>
      </c>
      <c r="B24" s="352">
        <v>0.02</v>
      </c>
      <c r="C24" s="352">
        <v>77.709999999999994</v>
      </c>
      <c r="D24" s="352">
        <v>2.08</v>
      </c>
      <c r="E24" s="352">
        <v>0</v>
      </c>
      <c r="F24" s="352">
        <v>0</v>
      </c>
      <c r="G24" s="352">
        <v>1.42</v>
      </c>
      <c r="H24" s="352">
        <v>1.47</v>
      </c>
      <c r="I24" s="352">
        <v>1.67</v>
      </c>
      <c r="J24" s="352">
        <v>15.5</v>
      </c>
      <c r="K24" s="37"/>
      <c r="L24" s="37"/>
      <c r="M24" s="37"/>
      <c r="N24" s="37"/>
    </row>
    <row r="25" spans="1:15" s="10" customFormat="1" ht="13.95" customHeight="1" x14ac:dyDescent="0.3">
      <c r="A25" s="351" t="s">
        <v>81</v>
      </c>
      <c r="B25" s="356">
        <v>50</v>
      </c>
      <c r="C25" s="356">
        <v>-60.22</v>
      </c>
      <c r="D25" s="356">
        <f>+(D23-D24)/D24*100</f>
        <v>16.82692307692308</v>
      </c>
      <c r="E25" s="356" t="s">
        <v>447</v>
      </c>
      <c r="F25" s="356" t="s">
        <v>447</v>
      </c>
      <c r="G25" s="356">
        <v>607.04</v>
      </c>
      <c r="H25" s="356">
        <v>359.18</v>
      </c>
      <c r="I25" s="356">
        <v>-42.51</v>
      </c>
      <c r="J25" s="356">
        <v>230.84</v>
      </c>
      <c r="K25" s="54"/>
      <c r="L25" s="54"/>
      <c r="M25" s="54"/>
      <c r="N25" s="54"/>
    </row>
    <row r="26" spans="1:15" s="4" customFormat="1" ht="13.8" x14ac:dyDescent="0.3">
      <c r="A26" s="489" t="s">
        <v>909</v>
      </c>
      <c r="B26" s="489"/>
      <c r="C26" s="489"/>
      <c r="D26" s="489"/>
      <c r="E26" s="489"/>
      <c r="F26" s="489"/>
      <c r="G26" s="489"/>
      <c r="H26" s="13"/>
      <c r="I26" s="13"/>
      <c r="J26" s="13"/>
      <c r="K26" s="37"/>
      <c r="L26" s="37"/>
      <c r="M26" s="37"/>
      <c r="N26" s="37"/>
      <c r="O26" s="55"/>
    </row>
    <row r="27" spans="1:15" s="4" customFormat="1" ht="13.8" x14ac:dyDescent="0.3">
      <c r="A27" s="12"/>
      <c r="B27" s="13"/>
      <c r="C27" s="13"/>
      <c r="D27" s="13"/>
      <c r="E27" s="13"/>
      <c r="F27" s="13"/>
      <c r="G27" s="13"/>
      <c r="H27" s="13"/>
      <c r="I27" s="13"/>
      <c r="J27" s="13"/>
      <c r="K27" s="37"/>
      <c r="L27" s="37"/>
      <c r="M27" s="37"/>
      <c r="N27" s="37"/>
      <c r="O27" s="55"/>
    </row>
    <row r="28" spans="1:15" s="4" customFormat="1" ht="10.8" x14ac:dyDescent="0.25">
      <c r="A28" s="44" t="s">
        <v>91</v>
      </c>
      <c r="B28" s="39"/>
      <c r="C28" s="5"/>
      <c r="D28" s="5"/>
      <c r="E28" s="5"/>
      <c r="F28" s="5"/>
      <c r="G28" s="5"/>
      <c r="H28" s="5"/>
      <c r="I28" s="5"/>
      <c r="K28" s="5"/>
      <c r="M28" s="5"/>
      <c r="N28" s="5"/>
      <c r="O28" s="5"/>
    </row>
    <row r="29" spans="1:15" s="4" customFormat="1" ht="10.8" x14ac:dyDescent="0.25">
      <c r="A29" s="478" t="s">
        <v>110</v>
      </c>
      <c r="B29" s="478"/>
      <c r="C29" s="478"/>
      <c r="D29" s="478"/>
      <c r="E29" s="478"/>
      <c r="F29" s="478"/>
      <c r="G29" s="478"/>
      <c r="H29" s="478"/>
      <c r="I29" s="478"/>
      <c r="J29" s="478"/>
      <c r="K29" s="5"/>
      <c r="M29" s="5"/>
      <c r="N29" s="5"/>
      <c r="O29" s="5"/>
    </row>
    <row r="30" spans="1:15" s="4" customFormat="1" ht="10.8" x14ac:dyDescent="0.25">
      <c r="A30" s="39" t="s">
        <v>111</v>
      </c>
      <c r="B30" s="39"/>
      <c r="C30" s="5"/>
      <c r="D30" s="5"/>
      <c r="E30" s="5"/>
      <c r="F30" s="5"/>
      <c r="G30" s="5"/>
      <c r="H30" s="5"/>
      <c r="I30" s="5"/>
      <c r="K30" s="5"/>
      <c r="M30" s="5"/>
      <c r="N30" s="5"/>
      <c r="O30" s="5"/>
    </row>
    <row r="31" spans="1:15" s="4" customFormat="1" ht="10.8" x14ac:dyDescent="0.25">
      <c r="A31" s="478" t="s">
        <v>43</v>
      </c>
      <c r="B31" s="478"/>
      <c r="C31" s="478"/>
      <c r="D31" s="478"/>
      <c r="E31" s="478"/>
      <c r="F31" s="478"/>
      <c r="G31" s="478"/>
      <c r="H31" s="478"/>
      <c r="I31" s="478"/>
      <c r="J31" s="478"/>
      <c r="K31" s="5"/>
      <c r="M31" s="5"/>
      <c r="N31" s="5"/>
      <c r="O31" s="5"/>
    </row>
    <row r="32" spans="1:15" s="4" customFormat="1" ht="10.8" x14ac:dyDescent="0.25">
      <c r="A32" s="478" t="s">
        <v>163</v>
      </c>
      <c r="B32" s="478"/>
      <c r="C32" s="478"/>
      <c r="D32" s="478"/>
      <c r="E32" s="478"/>
      <c r="F32" s="478"/>
      <c r="G32" s="478"/>
      <c r="H32" s="478"/>
      <c r="I32" s="478"/>
      <c r="J32" s="478"/>
      <c r="K32" s="5"/>
      <c r="M32" s="5"/>
      <c r="N32" s="5"/>
      <c r="O32" s="5"/>
    </row>
    <row r="33" spans="1:15" s="4" customFormat="1" ht="24" customHeight="1" x14ac:dyDescent="0.25">
      <c r="A33" s="478" t="s">
        <v>165</v>
      </c>
      <c r="B33" s="478"/>
      <c r="C33" s="478"/>
      <c r="D33" s="478"/>
      <c r="E33" s="478"/>
      <c r="F33" s="478"/>
      <c r="G33" s="478"/>
      <c r="H33" s="478"/>
      <c r="I33" s="478"/>
      <c r="J33" s="478"/>
      <c r="K33" s="5"/>
      <c r="M33" s="5"/>
      <c r="N33" s="5"/>
      <c r="O33" s="5"/>
    </row>
    <row r="34" spans="1:15" s="4" customFormat="1" ht="10.8" x14ac:dyDescent="0.25">
      <c r="A34" s="478" t="s">
        <v>170</v>
      </c>
      <c r="B34" s="478"/>
      <c r="C34" s="478"/>
      <c r="D34" s="478"/>
      <c r="E34" s="478"/>
      <c r="F34" s="478"/>
      <c r="G34" s="478"/>
      <c r="H34" s="478"/>
      <c r="I34" s="478"/>
      <c r="J34" s="478"/>
      <c r="K34" s="5"/>
      <c r="M34" s="5"/>
      <c r="N34" s="5"/>
      <c r="O34" s="5"/>
    </row>
    <row r="35" spans="1:15" s="4" customFormat="1" ht="10.8" x14ac:dyDescent="0.25">
      <c r="A35" s="478" t="s">
        <v>171</v>
      </c>
      <c r="B35" s="478"/>
      <c r="C35" s="478"/>
      <c r="D35" s="478"/>
      <c r="E35" s="478"/>
      <c r="F35" s="478"/>
      <c r="G35" s="478"/>
      <c r="H35" s="478"/>
      <c r="I35" s="478"/>
      <c r="J35" s="478"/>
      <c r="K35" s="5"/>
      <c r="M35" s="5"/>
      <c r="N35" s="5"/>
      <c r="O35" s="5"/>
    </row>
    <row r="36" spans="1:15" s="4" customFormat="1" ht="10.8" x14ac:dyDescent="0.25">
      <c r="A36" s="474" t="s">
        <v>363</v>
      </c>
      <c r="B36" s="478"/>
      <c r="C36" s="478"/>
      <c r="D36" s="478"/>
      <c r="E36" s="478"/>
      <c r="F36" s="478"/>
      <c r="G36" s="478"/>
      <c r="H36" s="478"/>
      <c r="I36" s="478"/>
      <c r="J36" s="478"/>
      <c r="K36" s="5"/>
      <c r="M36" s="5"/>
      <c r="N36" s="5"/>
      <c r="O36" s="5"/>
    </row>
    <row r="37" spans="1:15" s="4" customFormat="1" ht="10.8" x14ac:dyDescent="0.25">
      <c r="A37" s="474" t="s">
        <v>365</v>
      </c>
      <c r="B37" s="478"/>
      <c r="C37" s="478"/>
      <c r="D37" s="478"/>
      <c r="E37" s="478"/>
      <c r="F37" s="478"/>
      <c r="G37" s="478"/>
      <c r="H37" s="478"/>
      <c r="I37" s="478"/>
      <c r="J37" s="478"/>
      <c r="K37" s="5"/>
      <c r="M37" s="5"/>
      <c r="N37" s="5"/>
      <c r="O37" s="5"/>
    </row>
  </sheetData>
  <mergeCells count="18">
    <mergeCell ref="A33:J33"/>
    <mergeCell ref="A34:J34"/>
    <mergeCell ref="A35:J35"/>
    <mergeCell ref="A36:J36"/>
    <mergeCell ref="A37:J37"/>
    <mergeCell ref="A32:J32"/>
    <mergeCell ref="B4:B5"/>
    <mergeCell ref="C4:C5"/>
    <mergeCell ref="D4:D5"/>
    <mergeCell ref="E4:E5"/>
    <mergeCell ref="F4:F5"/>
    <mergeCell ref="G4:G5"/>
    <mergeCell ref="H4:H5"/>
    <mergeCell ref="I4:I5"/>
    <mergeCell ref="J4:J5"/>
    <mergeCell ref="A29:J29"/>
    <mergeCell ref="A31:J31"/>
    <mergeCell ref="A26:G26"/>
  </mergeCells>
  <pageMargins left="0.59055118110236227" right="0.59055118110236227" top="0.39370078740157483" bottom="0.39370078740157483" header="0" footer="0.19685039370078741"/>
  <pageSetup paperSize="9" scale="80" orientation="landscape" r:id="rId1"/>
  <headerFooter alignWithMargins="0">
    <oddFooter>&amp;L&amp;"Myriad Pro,Normal"&amp;8Estadísticas sobre la información económica y financiera de los Fondos de titulización de activos&amp;R&amp;"Myriad Pro,Normal"&amp;8Página &amp;P</oddFooter>
  </headerFooter>
  <colBreaks count="1" manualBreakCount="1">
    <brk id="10"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enableFormatConditionsCalculation="0"/>
  <dimension ref="A1:IV306"/>
  <sheetViews>
    <sheetView showGridLines="0" zoomScaleNormal="100" zoomScaleSheetLayoutView="80" workbookViewId="0"/>
  </sheetViews>
  <sheetFormatPr baseColWidth="10" defaultColWidth="11.44140625" defaultRowHeight="14.4" x14ac:dyDescent="0.3"/>
  <cols>
    <col min="1" max="1" width="41.44140625" style="212" customWidth="1"/>
    <col min="2" max="5" width="10.5546875" style="212" customWidth="1"/>
    <col min="6" max="6" width="12.6640625" style="213" customWidth="1"/>
    <col min="7" max="7" width="1" style="57" customWidth="1"/>
    <col min="8" max="11" width="10.33203125" style="57" customWidth="1"/>
    <col min="12" max="12" width="12.6640625" style="57" customWidth="1"/>
    <col min="13" max="13" width="1" style="57" customWidth="1"/>
    <col min="14" max="14" width="7.33203125" style="212" customWidth="1"/>
    <col min="15" max="15" width="6.109375" style="212" customWidth="1"/>
    <col min="16" max="16" width="8.6640625" style="212" customWidth="1"/>
    <col min="17" max="17" width="11.44140625" style="368"/>
    <col min="18" max="16384" width="11.44140625" style="212"/>
  </cols>
  <sheetData>
    <row r="1" spans="1:17" s="26" customFormat="1" ht="15" customHeight="1" x14ac:dyDescent="0.25">
      <c r="A1" s="77"/>
      <c r="B1" s="197"/>
      <c r="C1" s="198"/>
      <c r="D1" s="198"/>
      <c r="E1" s="198"/>
      <c r="F1" s="199"/>
      <c r="G1" s="200"/>
      <c r="H1" s="200"/>
      <c r="I1" s="200"/>
      <c r="J1" s="200"/>
      <c r="K1" s="200"/>
      <c r="L1" s="201"/>
      <c r="M1" s="200"/>
      <c r="N1" s="200"/>
      <c r="O1" s="200"/>
      <c r="P1" s="200"/>
      <c r="Q1" s="368"/>
    </row>
    <row r="2" spans="1:17" s="299" customFormat="1" ht="20.25" customHeight="1" x14ac:dyDescent="0.25">
      <c r="A2" s="486" t="s">
        <v>417</v>
      </c>
      <c r="B2" s="487"/>
      <c r="C2" s="487"/>
      <c r="D2" s="297"/>
      <c r="E2" s="297"/>
      <c r="F2" s="298"/>
      <c r="G2" s="297"/>
      <c r="H2" s="297"/>
      <c r="I2" s="297"/>
      <c r="J2" s="297"/>
      <c r="K2" s="297"/>
      <c r="L2" s="297"/>
      <c r="M2" s="297"/>
      <c r="P2" s="23" t="s">
        <v>383</v>
      </c>
      <c r="Q2" s="369"/>
    </row>
    <row r="3" spans="1:17" s="176" customFormat="1" ht="13.8" x14ac:dyDescent="0.3">
      <c r="A3" s="131" t="s">
        <v>139</v>
      </c>
      <c r="F3" s="202"/>
      <c r="G3" s="52"/>
      <c r="H3" s="52"/>
      <c r="I3" s="52"/>
      <c r="J3" s="52"/>
      <c r="K3" s="52"/>
      <c r="L3" s="52"/>
      <c r="M3" s="52"/>
      <c r="N3" s="52"/>
      <c r="Q3" s="368"/>
    </row>
    <row r="4" spans="1:17" s="204" customFormat="1" ht="15.75" customHeight="1" x14ac:dyDescent="0.25">
      <c r="A4" s="203"/>
      <c r="B4" s="476" t="s">
        <v>219</v>
      </c>
      <c r="C4" s="476"/>
      <c r="D4" s="476"/>
      <c r="E4" s="476"/>
      <c r="F4" s="476"/>
      <c r="H4" s="476" t="s">
        <v>220</v>
      </c>
      <c r="I4" s="476"/>
      <c r="J4" s="476"/>
      <c r="K4" s="476"/>
      <c r="L4" s="476"/>
      <c r="N4" s="476" t="s">
        <v>28</v>
      </c>
      <c r="O4" s="476"/>
      <c r="P4" s="476"/>
      <c r="Q4" s="370"/>
    </row>
    <row r="5" spans="1:17" s="204" customFormat="1" ht="23.4" customHeight="1" x14ac:dyDescent="0.25">
      <c r="A5" s="203"/>
      <c r="B5" s="476" t="s">
        <v>221</v>
      </c>
      <c r="C5" s="476"/>
      <c r="D5" s="476" t="s">
        <v>18</v>
      </c>
      <c r="E5" s="476"/>
      <c r="F5" s="458" t="s">
        <v>154</v>
      </c>
      <c r="H5" s="476" t="s">
        <v>221</v>
      </c>
      <c r="I5" s="476"/>
      <c r="J5" s="476" t="s">
        <v>18</v>
      </c>
      <c r="K5" s="476"/>
      <c r="L5" s="458" t="s">
        <v>154</v>
      </c>
      <c r="N5" s="485" t="s">
        <v>65</v>
      </c>
      <c r="O5" s="485" t="s">
        <v>66</v>
      </c>
      <c r="P5" s="485" t="s">
        <v>67</v>
      </c>
      <c r="Q5" s="370"/>
    </row>
    <row r="6" spans="1:17" s="205" customFormat="1" ht="22.2" customHeight="1" x14ac:dyDescent="0.25">
      <c r="A6" s="171" t="s">
        <v>0</v>
      </c>
      <c r="B6" s="149" t="s">
        <v>19</v>
      </c>
      <c r="C6" s="149" t="s">
        <v>20</v>
      </c>
      <c r="D6" s="149" t="s">
        <v>19</v>
      </c>
      <c r="E6" s="149" t="s">
        <v>20</v>
      </c>
      <c r="F6" s="454"/>
      <c r="H6" s="149" t="s">
        <v>19</v>
      </c>
      <c r="I6" s="149" t="s">
        <v>20</v>
      </c>
      <c r="J6" s="149" t="s">
        <v>19</v>
      </c>
      <c r="K6" s="149" t="s">
        <v>20</v>
      </c>
      <c r="L6" s="454"/>
      <c r="N6" s="476"/>
      <c r="O6" s="476"/>
      <c r="P6" s="476"/>
      <c r="Q6" s="371"/>
    </row>
    <row r="7" spans="1:17" s="206" customFormat="1" ht="18" customHeight="1" x14ac:dyDescent="0.25">
      <c r="A7" s="25" t="s">
        <v>144</v>
      </c>
      <c r="B7" s="25"/>
      <c r="C7" s="25"/>
      <c r="D7" s="25"/>
      <c r="E7" s="25"/>
      <c r="F7" s="25"/>
      <c r="G7" s="316"/>
      <c r="H7" s="25"/>
      <c r="I7" s="25"/>
      <c r="J7" s="25"/>
      <c r="K7" s="25"/>
      <c r="L7" s="25"/>
      <c r="M7" s="316"/>
      <c r="N7" s="25"/>
      <c r="O7" s="25"/>
      <c r="P7" s="207"/>
      <c r="Q7" s="372"/>
    </row>
    <row r="8" spans="1:17" s="174" customFormat="1" ht="21.6" x14ac:dyDescent="0.25">
      <c r="A8" s="350" t="s">
        <v>636</v>
      </c>
      <c r="B8" s="353">
        <v>270500</v>
      </c>
      <c r="C8" s="353">
        <v>1</v>
      </c>
      <c r="D8" s="353">
        <v>0</v>
      </c>
      <c r="E8" s="353">
        <v>0</v>
      </c>
      <c r="F8" s="353">
        <v>0</v>
      </c>
      <c r="G8" s="173"/>
      <c r="H8" s="353">
        <v>107200</v>
      </c>
      <c r="I8" s="353">
        <v>21</v>
      </c>
      <c r="J8" s="353">
        <v>0</v>
      </c>
      <c r="K8" s="353">
        <v>0</v>
      </c>
      <c r="L8" s="353">
        <v>0</v>
      </c>
      <c r="M8" s="208"/>
      <c r="N8" s="355">
        <v>0</v>
      </c>
      <c r="O8" s="355">
        <v>0.75</v>
      </c>
      <c r="P8" s="355">
        <v>0</v>
      </c>
      <c r="Q8" s="373"/>
    </row>
    <row r="9" spans="1:17" s="174" customFormat="1" ht="13.95" customHeight="1" x14ac:dyDescent="0.25">
      <c r="A9" s="430" t="s">
        <v>639</v>
      </c>
      <c r="B9" s="360">
        <v>0</v>
      </c>
      <c r="C9" s="360">
        <v>0</v>
      </c>
      <c r="D9" s="360">
        <v>0</v>
      </c>
      <c r="E9" s="360">
        <v>0</v>
      </c>
      <c r="F9" s="360">
        <v>0</v>
      </c>
      <c r="G9" s="360"/>
      <c r="H9" s="360">
        <v>129320</v>
      </c>
      <c r="I9" s="360">
        <v>9</v>
      </c>
      <c r="J9" s="360">
        <v>0</v>
      </c>
      <c r="K9" s="360">
        <v>0</v>
      </c>
      <c r="L9" s="360">
        <v>0</v>
      </c>
      <c r="M9" s="361"/>
      <c r="N9" s="361">
        <v>0</v>
      </c>
      <c r="O9" s="361">
        <v>3.09</v>
      </c>
      <c r="P9" s="361">
        <v>0</v>
      </c>
      <c r="Q9" s="373"/>
    </row>
    <row r="10" spans="1:17" s="174" customFormat="1" ht="13.95" customHeight="1" x14ac:dyDescent="0.25">
      <c r="A10" s="430" t="s">
        <v>641</v>
      </c>
      <c r="B10" s="360">
        <v>637200</v>
      </c>
      <c r="C10" s="360">
        <v>9</v>
      </c>
      <c r="D10" s="360">
        <v>0</v>
      </c>
      <c r="E10" s="360">
        <v>0</v>
      </c>
      <c r="F10" s="360">
        <v>0</v>
      </c>
      <c r="G10" s="360"/>
      <c r="H10" s="360">
        <v>89000</v>
      </c>
      <c r="I10" s="360">
        <v>18</v>
      </c>
      <c r="J10" s="360">
        <v>0</v>
      </c>
      <c r="K10" s="360">
        <v>0</v>
      </c>
      <c r="L10" s="360">
        <v>0</v>
      </c>
      <c r="M10" s="361"/>
      <c r="N10" s="361">
        <v>0</v>
      </c>
      <c r="O10" s="361">
        <v>0.85</v>
      </c>
      <c r="P10" s="361">
        <v>0</v>
      </c>
      <c r="Q10" s="373"/>
    </row>
    <row r="11" spans="1:17" s="174" customFormat="1" ht="13.95" customHeight="1" x14ac:dyDescent="0.25">
      <c r="A11" s="430" t="s">
        <v>532</v>
      </c>
      <c r="B11" s="360">
        <v>53126</v>
      </c>
      <c r="C11" s="360">
        <v>2</v>
      </c>
      <c r="D11" s="360">
        <v>0</v>
      </c>
      <c r="E11" s="360">
        <v>0</v>
      </c>
      <c r="F11" s="360">
        <v>0</v>
      </c>
      <c r="G11" s="360"/>
      <c r="H11" s="360">
        <v>39278</v>
      </c>
      <c r="I11" s="360">
        <v>44</v>
      </c>
      <c r="J11" s="360">
        <v>0</v>
      </c>
      <c r="K11" s="360">
        <v>0</v>
      </c>
      <c r="L11" s="360">
        <v>0</v>
      </c>
      <c r="M11" s="361"/>
      <c r="N11" s="361">
        <v>0</v>
      </c>
      <c r="O11" s="361">
        <v>13.31</v>
      </c>
      <c r="P11" s="361">
        <v>0</v>
      </c>
      <c r="Q11" s="373"/>
    </row>
    <row r="12" spans="1:17" s="174" customFormat="1" ht="13.95" customHeight="1" x14ac:dyDescent="0.25">
      <c r="A12" s="430" t="s">
        <v>534</v>
      </c>
      <c r="B12" s="360">
        <v>235694</v>
      </c>
      <c r="C12" s="360">
        <v>0</v>
      </c>
      <c r="D12" s="360">
        <v>0</v>
      </c>
      <c r="E12" s="360">
        <v>0</v>
      </c>
      <c r="F12" s="360">
        <v>0</v>
      </c>
      <c r="G12" s="360"/>
      <c r="H12" s="360">
        <v>67500</v>
      </c>
      <c r="I12" s="360">
        <v>28</v>
      </c>
      <c r="J12" s="360">
        <v>0</v>
      </c>
      <c r="K12" s="360">
        <v>0</v>
      </c>
      <c r="L12" s="360">
        <v>0</v>
      </c>
      <c r="M12" s="361"/>
      <c r="N12" s="361">
        <v>0</v>
      </c>
      <c r="O12" s="361">
        <v>11.87</v>
      </c>
      <c r="P12" s="361">
        <v>0</v>
      </c>
      <c r="Q12" s="373"/>
    </row>
    <row r="13" spans="1:17" s="174" customFormat="1" ht="13.95" customHeight="1" x14ac:dyDescent="0.25">
      <c r="A13" s="430" t="s">
        <v>535</v>
      </c>
      <c r="B13" s="360">
        <v>57200</v>
      </c>
      <c r="C13" s="360">
        <v>0</v>
      </c>
      <c r="D13" s="360">
        <v>0</v>
      </c>
      <c r="E13" s="360">
        <v>0</v>
      </c>
      <c r="F13" s="360">
        <v>0</v>
      </c>
      <c r="G13" s="360"/>
      <c r="H13" s="360">
        <v>4820</v>
      </c>
      <c r="I13" s="360">
        <v>1</v>
      </c>
      <c r="J13" s="360">
        <v>0</v>
      </c>
      <c r="K13" s="360">
        <v>0</v>
      </c>
      <c r="L13" s="360">
        <v>0</v>
      </c>
      <c r="M13" s="361"/>
      <c r="N13" s="361">
        <v>0</v>
      </c>
      <c r="O13" s="361">
        <v>2.82</v>
      </c>
      <c r="P13" s="361">
        <v>0</v>
      </c>
      <c r="Q13" s="373"/>
    </row>
    <row r="14" spans="1:17" s="174" customFormat="1" ht="13.95" customHeight="1" x14ac:dyDescent="0.25">
      <c r="A14" s="430" t="s">
        <v>536</v>
      </c>
      <c r="B14" s="360">
        <v>64142</v>
      </c>
      <c r="C14" s="360">
        <v>0</v>
      </c>
      <c r="D14" s="360">
        <v>13405</v>
      </c>
      <c r="E14" s="360">
        <v>0</v>
      </c>
      <c r="F14" s="360">
        <v>0</v>
      </c>
      <c r="G14" s="360"/>
      <c r="H14" s="360">
        <v>37000</v>
      </c>
      <c r="I14" s="360">
        <v>4</v>
      </c>
      <c r="J14" s="360">
        <v>0</v>
      </c>
      <c r="K14" s="360">
        <v>109</v>
      </c>
      <c r="L14" s="360">
        <v>-11934</v>
      </c>
      <c r="M14" s="361"/>
      <c r="N14" s="361">
        <v>0</v>
      </c>
      <c r="O14" s="361">
        <v>0</v>
      </c>
      <c r="P14" s="361">
        <v>0</v>
      </c>
      <c r="Q14" s="373"/>
    </row>
    <row r="15" spans="1:17" s="174" customFormat="1" ht="13.95" customHeight="1" x14ac:dyDescent="0.25">
      <c r="A15" s="430" t="s">
        <v>537</v>
      </c>
      <c r="B15" s="360">
        <v>60939</v>
      </c>
      <c r="C15" s="360">
        <v>0</v>
      </c>
      <c r="D15" s="360">
        <v>0</v>
      </c>
      <c r="E15" s="360">
        <v>0</v>
      </c>
      <c r="F15" s="360">
        <v>0</v>
      </c>
      <c r="G15" s="360"/>
      <c r="H15" s="360">
        <v>5459</v>
      </c>
      <c r="I15" s="360">
        <v>1</v>
      </c>
      <c r="J15" s="360">
        <v>0</v>
      </c>
      <c r="K15" s="360">
        <v>0</v>
      </c>
      <c r="L15" s="360">
        <v>0</v>
      </c>
      <c r="M15" s="361"/>
      <c r="N15" s="361">
        <v>0</v>
      </c>
      <c r="O15" s="361">
        <v>2.36</v>
      </c>
      <c r="P15" s="361">
        <v>0</v>
      </c>
      <c r="Q15" s="373"/>
    </row>
    <row r="16" spans="1:17" s="174" customFormat="1" ht="13.95" customHeight="1" x14ac:dyDescent="0.25">
      <c r="A16" s="430" t="s">
        <v>538</v>
      </c>
      <c r="B16" s="360">
        <v>10395000</v>
      </c>
      <c r="C16" s="360">
        <v>160253</v>
      </c>
      <c r="D16" s="360">
        <v>0</v>
      </c>
      <c r="E16" s="360">
        <v>0</v>
      </c>
      <c r="F16" s="360">
        <v>0</v>
      </c>
      <c r="G16" s="360"/>
      <c r="H16" s="360">
        <v>0</v>
      </c>
      <c r="I16" s="360">
        <v>0</v>
      </c>
      <c r="J16" s="360">
        <v>0</v>
      </c>
      <c r="K16" s="360">
        <v>0</v>
      </c>
      <c r="L16" s="360">
        <v>0</v>
      </c>
      <c r="M16" s="361"/>
      <c r="N16" s="361">
        <v>0</v>
      </c>
      <c r="O16" s="361">
        <v>0</v>
      </c>
      <c r="P16" s="361">
        <v>1.92</v>
      </c>
      <c r="Q16" s="373"/>
    </row>
    <row r="17" spans="1:17" s="174" customFormat="1" ht="13.95" customHeight="1" x14ac:dyDescent="0.25">
      <c r="A17" s="430" t="s">
        <v>539</v>
      </c>
      <c r="B17" s="360">
        <v>1500000</v>
      </c>
      <c r="C17" s="360">
        <v>45370</v>
      </c>
      <c r="D17" s="360">
        <v>0</v>
      </c>
      <c r="E17" s="360">
        <v>0</v>
      </c>
      <c r="F17" s="360">
        <v>0</v>
      </c>
      <c r="G17" s="360"/>
      <c r="H17" s="360">
        <v>0</v>
      </c>
      <c r="I17" s="360">
        <v>0</v>
      </c>
      <c r="J17" s="360">
        <v>0</v>
      </c>
      <c r="K17" s="360">
        <v>0</v>
      </c>
      <c r="L17" s="360">
        <v>0</v>
      </c>
      <c r="M17" s="361"/>
      <c r="N17" s="361">
        <v>0</v>
      </c>
      <c r="O17" s="361">
        <v>0</v>
      </c>
      <c r="P17" s="361">
        <v>0</v>
      </c>
      <c r="Q17" s="373"/>
    </row>
    <row r="18" spans="1:17" s="174" customFormat="1" ht="13.95" customHeight="1" x14ac:dyDescent="0.25">
      <c r="A18" s="430" t="s">
        <v>540</v>
      </c>
      <c r="B18" s="360">
        <v>2100000</v>
      </c>
      <c r="C18" s="360">
        <v>7652</v>
      </c>
      <c r="D18" s="360">
        <v>0</v>
      </c>
      <c r="E18" s="360">
        <v>0</v>
      </c>
      <c r="F18" s="360">
        <v>0</v>
      </c>
      <c r="G18" s="360"/>
      <c r="H18" s="360">
        <v>0</v>
      </c>
      <c r="I18" s="360">
        <v>0</v>
      </c>
      <c r="J18" s="360">
        <v>0</v>
      </c>
      <c r="K18" s="360">
        <v>0</v>
      </c>
      <c r="L18" s="360">
        <v>0</v>
      </c>
      <c r="M18" s="361"/>
      <c r="N18" s="361">
        <v>0</v>
      </c>
      <c r="O18" s="361">
        <v>0</v>
      </c>
      <c r="P18" s="361">
        <v>0</v>
      </c>
      <c r="Q18" s="373"/>
    </row>
    <row r="19" spans="1:17" s="174" customFormat="1" ht="13.95" customHeight="1" x14ac:dyDescent="0.25">
      <c r="A19" s="430" t="s">
        <v>541</v>
      </c>
      <c r="B19" s="360">
        <v>1100000</v>
      </c>
      <c r="C19" s="360">
        <v>5636</v>
      </c>
      <c r="D19" s="360">
        <v>0</v>
      </c>
      <c r="E19" s="360">
        <v>0</v>
      </c>
      <c r="F19" s="360">
        <v>0</v>
      </c>
      <c r="G19" s="360"/>
      <c r="H19" s="360">
        <v>0</v>
      </c>
      <c r="I19" s="360">
        <v>0</v>
      </c>
      <c r="J19" s="360">
        <v>0</v>
      </c>
      <c r="K19" s="360">
        <v>0</v>
      </c>
      <c r="L19" s="360">
        <v>0</v>
      </c>
      <c r="M19" s="361"/>
      <c r="N19" s="361">
        <v>0</v>
      </c>
      <c r="O19" s="361">
        <v>2.6</v>
      </c>
      <c r="P19" s="361">
        <v>0</v>
      </c>
      <c r="Q19" s="373"/>
    </row>
    <row r="20" spans="1:17" s="174" customFormat="1" ht="13.95" customHeight="1" x14ac:dyDescent="0.25">
      <c r="A20" s="430" t="s">
        <v>542</v>
      </c>
      <c r="B20" s="360">
        <v>2000000</v>
      </c>
      <c r="C20" s="360">
        <v>38014</v>
      </c>
      <c r="D20" s="360">
        <v>0</v>
      </c>
      <c r="E20" s="360">
        <v>0</v>
      </c>
      <c r="F20" s="360">
        <v>0</v>
      </c>
      <c r="G20" s="360"/>
      <c r="H20" s="360">
        <v>0</v>
      </c>
      <c r="I20" s="360">
        <v>0</v>
      </c>
      <c r="J20" s="360">
        <v>0</v>
      </c>
      <c r="K20" s="360">
        <v>0</v>
      </c>
      <c r="L20" s="360">
        <v>0</v>
      </c>
      <c r="M20" s="361"/>
      <c r="N20" s="361">
        <v>0</v>
      </c>
      <c r="O20" s="361">
        <v>0</v>
      </c>
      <c r="P20" s="361">
        <v>2.0499999999999998</v>
      </c>
      <c r="Q20" s="373"/>
    </row>
    <row r="21" spans="1:17" s="174" customFormat="1" ht="13.95" customHeight="1" x14ac:dyDescent="0.25">
      <c r="A21" s="430" t="s">
        <v>543</v>
      </c>
      <c r="B21" s="360">
        <v>0</v>
      </c>
      <c r="C21" s="360">
        <v>0</v>
      </c>
      <c r="D21" s="360">
        <v>0</v>
      </c>
      <c r="E21" s="360">
        <v>0</v>
      </c>
      <c r="F21" s="360">
        <v>0</v>
      </c>
      <c r="G21" s="360"/>
      <c r="H21" s="360">
        <v>15387</v>
      </c>
      <c r="I21" s="360">
        <v>77</v>
      </c>
      <c r="J21" s="360">
        <v>0</v>
      </c>
      <c r="K21" s="360">
        <v>0</v>
      </c>
      <c r="L21" s="360">
        <v>0</v>
      </c>
      <c r="M21" s="361"/>
      <c r="N21" s="361">
        <v>0</v>
      </c>
      <c r="O21" s="361">
        <v>107.86</v>
      </c>
      <c r="P21" s="361">
        <v>0</v>
      </c>
      <c r="Q21" s="373"/>
    </row>
    <row r="22" spans="1:17" s="174" customFormat="1" ht="13.95" customHeight="1" x14ac:dyDescent="0.25">
      <c r="A22" s="430" t="s">
        <v>544</v>
      </c>
      <c r="B22" s="360">
        <v>1616955</v>
      </c>
      <c r="C22" s="360">
        <v>2867</v>
      </c>
      <c r="D22" s="360">
        <v>482</v>
      </c>
      <c r="E22" s="360">
        <v>0</v>
      </c>
      <c r="F22" s="360">
        <v>0</v>
      </c>
      <c r="G22" s="360"/>
      <c r="H22" s="360">
        <v>327792</v>
      </c>
      <c r="I22" s="360">
        <v>798</v>
      </c>
      <c r="J22" s="360">
        <v>0</v>
      </c>
      <c r="K22" s="360">
        <v>0</v>
      </c>
      <c r="L22" s="360">
        <v>-265</v>
      </c>
      <c r="M22" s="361"/>
      <c r="N22" s="361">
        <v>0</v>
      </c>
      <c r="O22" s="361">
        <v>5.38</v>
      </c>
      <c r="P22" s="361">
        <v>0</v>
      </c>
      <c r="Q22" s="373"/>
    </row>
    <row r="23" spans="1:17" s="174" customFormat="1" ht="13.95" customHeight="1" x14ac:dyDescent="0.25">
      <c r="A23" s="430" t="s">
        <v>545</v>
      </c>
      <c r="B23" s="360">
        <v>21063</v>
      </c>
      <c r="C23" s="360">
        <v>0</v>
      </c>
      <c r="D23" s="360">
        <v>0</v>
      </c>
      <c r="E23" s="360">
        <v>0</v>
      </c>
      <c r="F23" s="360">
        <v>0</v>
      </c>
      <c r="G23" s="360"/>
      <c r="H23" s="360">
        <v>83500</v>
      </c>
      <c r="I23" s="360">
        <v>0</v>
      </c>
      <c r="J23" s="360">
        <v>0</v>
      </c>
      <c r="K23" s="360">
        <v>1537</v>
      </c>
      <c r="L23" s="360">
        <v>-58575</v>
      </c>
      <c r="M23" s="361"/>
      <c r="N23" s="361">
        <v>0</v>
      </c>
      <c r="O23" s="361">
        <v>0</v>
      </c>
      <c r="P23" s="361">
        <v>0</v>
      </c>
      <c r="Q23" s="373"/>
    </row>
    <row r="24" spans="1:17" s="174" customFormat="1" ht="13.95" customHeight="1" x14ac:dyDescent="0.25">
      <c r="A24" s="430" t="s">
        <v>721</v>
      </c>
      <c r="B24" s="360">
        <v>108148</v>
      </c>
      <c r="C24" s="360">
        <v>0</v>
      </c>
      <c r="D24" s="360">
        <v>0</v>
      </c>
      <c r="E24" s="360">
        <v>0</v>
      </c>
      <c r="F24" s="360">
        <v>0</v>
      </c>
      <c r="G24" s="360"/>
      <c r="H24" s="360">
        <v>7209</v>
      </c>
      <c r="I24" s="360">
        <v>1</v>
      </c>
      <c r="J24" s="360">
        <v>0</v>
      </c>
      <c r="K24" s="360">
        <v>0</v>
      </c>
      <c r="L24" s="360">
        <v>0</v>
      </c>
      <c r="M24" s="361"/>
      <c r="N24" s="361">
        <v>0</v>
      </c>
      <c r="O24" s="361">
        <v>6.92</v>
      </c>
      <c r="P24" s="361">
        <v>0</v>
      </c>
      <c r="Q24" s="373"/>
    </row>
    <row r="25" spans="1:17" s="174" customFormat="1" ht="13.95" customHeight="1" x14ac:dyDescent="0.25">
      <c r="A25" s="430" t="s">
        <v>722</v>
      </c>
      <c r="B25" s="360">
        <v>123242</v>
      </c>
      <c r="C25" s="360">
        <v>0</v>
      </c>
      <c r="D25" s="360">
        <v>0</v>
      </c>
      <c r="E25" s="360">
        <v>0</v>
      </c>
      <c r="F25" s="360">
        <v>0</v>
      </c>
      <c r="G25" s="360"/>
      <c r="H25" s="360">
        <v>8489</v>
      </c>
      <c r="I25" s="360">
        <v>6</v>
      </c>
      <c r="J25" s="360">
        <v>0</v>
      </c>
      <c r="K25" s="360">
        <v>0</v>
      </c>
      <c r="L25" s="360">
        <v>0</v>
      </c>
      <c r="M25" s="361"/>
      <c r="N25" s="361">
        <v>0</v>
      </c>
      <c r="O25" s="361">
        <v>5.92</v>
      </c>
      <c r="P25" s="361">
        <v>0</v>
      </c>
      <c r="Q25" s="373"/>
    </row>
    <row r="26" spans="1:17" s="174" customFormat="1" ht="13.95" customHeight="1" x14ac:dyDescent="0.25">
      <c r="A26" s="430" t="s">
        <v>723</v>
      </c>
      <c r="B26" s="360">
        <v>141350</v>
      </c>
      <c r="C26" s="360">
        <v>0</v>
      </c>
      <c r="D26" s="360">
        <v>0</v>
      </c>
      <c r="E26" s="360">
        <v>0</v>
      </c>
      <c r="F26" s="360">
        <v>0</v>
      </c>
      <c r="G26" s="360"/>
      <c r="H26" s="360">
        <v>9022</v>
      </c>
      <c r="I26" s="360">
        <v>2</v>
      </c>
      <c r="J26" s="360">
        <v>0</v>
      </c>
      <c r="K26" s="360">
        <v>0</v>
      </c>
      <c r="L26" s="360">
        <v>0</v>
      </c>
      <c r="M26" s="361"/>
      <c r="N26" s="361">
        <v>0</v>
      </c>
      <c r="O26" s="361">
        <v>5.32</v>
      </c>
      <c r="P26" s="361">
        <v>0</v>
      </c>
      <c r="Q26" s="373"/>
    </row>
    <row r="27" spans="1:17" s="174" customFormat="1" ht="13.95" customHeight="1" x14ac:dyDescent="0.25">
      <c r="A27" s="430" t="s">
        <v>724</v>
      </c>
      <c r="B27" s="360">
        <v>0</v>
      </c>
      <c r="C27" s="360">
        <v>0</v>
      </c>
      <c r="D27" s="360">
        <v>0</v>
      </c>
      <c r="E27" s="360">
        <v>0</v>
      </c>
      <c r="F27" s="360">
        <v>0</v>
      </c>
      <c r="G27" s="360"/>
      <c r="H27" s="360">
        <v>366158</v>
      </c>
      <c r="I27" s="360">
        <v>37</v>
      </c>
      <c r="J27" s="360">
        <v>0</v>
      </c>
      <c r="K27" s="360">
        <v>0</v>
      </c>
      <c r="L27" s="360">
        <v>0</v>
      </c>
      <c r="M27" s="361"/>
      <c r="N27" s="361">
        <v>0</v>
      </c>
      <c r="O27" s="361">
        <v>2.15</v>
      </c>
      <c r="P27" s="361">
        <v>0</v>
      </c>
      <c r="Q27" s="373"/>
    </row>
    <row r="28" spans="1:17" s="174" customFormat="1" ht="13.95" customHeight="1" x14ac:dyDescent="0.25">
      <c r="A28" s="430" t="s">
        <v>725</v>
      </c>
      <c r="B28" s="360">
        <v>0</v>
      </c>
      <c r="C28" s="360">
        <v>0</v>
      </c>
      <c r="D28" s="360">
        <v>0</v>
      </c>
      <c r="E28" s="360">
        <v>0</v>
      </c>
      <c r="F28" s="360">
        <v>0</v>
      </c>
      <c r="G28" s="360"/>
      <c r="H28" s="360">
        <v>172365</v>
      </c>
      <c r="I28" s="360">
        <v>12</v>
      </c>
      <c r="J28" s="360">
        <v>0</v>
      </c>
      <c r="K28" s="360">
        <v>0</v>
      </c>
      <c r="L28" s="360">
        <v>0</v>
      </c>
      <c r="M28" s="361"/>
      <c r="N28" s="361">
        <v>0</v>
      </c>
      <c r="O28" s="361">
        <v>2.89</v>
      </c>
      <c r="P28" s="361">
        <v>0</v>
      </c>
      <c r="Q28" s="373"/>
    </row>
    <row r="29" spans="1:17" s="174" customFormat="1" ht="13.95" customHeight="1" x14ac:dyDescent="0.25">
      <c r="A29" s="430" t="s">
        <v>726</v>
      </c>
      <c r="B29" s="360">
        <v>0</v>
      </c>
      <c r="C29" s="360">
        <v>0</v>
      </c>
      <c r="D29" s="360">
        <v>0</v>
      </c>
      <c r="E29" s="360">
        <v>0</v>
      </c>
      <c r="F29" s="360">
        <v>0</v>
      </c>
      <c r="G29" s="360"/>
      <c r="H29" s="360">
        <v>393509</v>
      </c>
      <c r="I29" s="360">
        <v>1</v>
      </c>
      <c r="J29" s="360">
        <v>0</v>
      </c>
      <c r="K29" s="360">
        <v>0</v>
      </c>
      <c r="L29" s="360">
        <v>0</v>
      </c>
      <c r="M29" s="361"/>
      <c r="N29" s="361">
        <v>0</v>
      </c>
      <c r="O29" s="361">
        <v>2.48</v>
      </c>
      <c r="P29" s="361">
        <v>0</v>
      </c>
      <c r="Q29" s="373"/>
    </row>
    <row r="30" spans="1:17" s="174" customFormat="1" ht="13.95" customHeight="1" x14ac:dyDescent="0.25">
      <c r="A30" s="430" t="s">
        <v>727</v>
      </c>
      <c r="B30" s="360">
        <v>0</v>
      </c>
      <c r="C30" s="360">
        <v>0</v>
      </c>
      <c r="D30" s="360">
        <v>0</v>
      </c>
      <c r="E30" s="360">
        <v>0</v>
      </c>
      <c r="F30" s="360">
        <v>0</v>
      </c>
      <c r="G30" s="360"/>
      <c r="H30" s="360">
        <v>579515</v>
      </c>
      <c r="I30" s="360">
        <v>30</v>
      </c>
      <c r="J30" s="360">
        <v>0</v>
      </c>
      <c r="K30" s="360">
        <v>0</v>
      </c>
      <c r="L30" s="360">
        <v>0</v>
      </c>
      <c r="M30" s="361"/>
      <c r="N30" s="361">
        <v>0</v>
      </c>
      <c r="O30" s="361">
        <v>1.75</v>
      </c>
      <c r="P30" s="361">
        <v>0</v>
      </c>
      <c r="Q30" s="373"/>
    </row>
    <row r="31" spans="1:17" s="174" customFormat="1" ht="13.95" customHeight="1" x14ac:dyDescent="0.25">
      <c r="A31" s="430" t="s">
        <v>728</v>
      </c>
      <c r="B31" s="360">
        <v>360595</v>
      </c>
      <c r="C31" s="360">
        <v>0</v>
      </c>
      <c r="D31" s="360">
        <v>0</v>
      </c>
      <c r="E31" s="360">
        <v>0</v>
      </c>
      <c r="F31" s="360">
        <v>0</v>
      </c>
      <c r="G31" s="360"/>
      <c r="H31" s="360">
        <v>42000</v>
      </c>
      <c r="I31" s="360">
        <v>16</v>
      </c>
      <c r="J31" s="360">
        <v>0</v>
      </c>
      <c r="K31" s="360">
        <v>0</v>
      </c>
      <c r="L31" s="360">
        <v>0</v>
      </c>
      <c r="M31" s="361"/>
      <c r="N31" s="361">
        <v>0</v>
      </c>
      <c r="O31" s="361">
        <v>2.25</v>
      </c>
      <c r="P31" s="361">
        <v>0</v>
      </c>
      <c r="Q31" s="373"/>
    </row>
    <row r="32" spans="1:17" s="174" customFormat="1" ht="13.95" customHeight="1" x14ac:dyDescent="0.25">
      <c r="A32" s="430" t="s">
        <v>729</v>
      </c>
      <c r="B32" s="360">
        <v>0</v>
      </c>
      <c r="C32" s="360">
        <v>0</v>
      </c>
      <c r="D32" s="360">
        <v>0</v>
      </c>
      <c r="E32" s="360">
        <v>0</v>
      </c>
      <c r="F32" s="360">
        <v>0</v>
      </c>
      <c r="G32" s="360"/>
      <c r="H32" s="360">
        <v>484933</v>
      </c>
      <c r="I32" s="360">
        <v>40</v>
      </c>
      <c r="J32" s="360">
        <v>0</v>
      </c>
      <c r="K32" s="360">
        <v>0</v>
      </c>
      <c r="L32" s="360">
        <v>0</v>
      </c>
      <c r="M32" s="361"/>
      <c r="N32" s="361">
        <v>0</v>
      </c>
      <c r="O32" s="361">
        <v>7.35</v>
      </c>
      <c r="P32" s="361">
        <v>0</v>
      </c>
      <c r="Q32" s="373"/>
    </row>
    <row r="33" spans="1:17" s="174" customFormat="1" ht="13.95" customHeight="1" x14ac:dyDescent="0.25">
      <c r="A33" s="430" t="s">
        <v>730</v>
      </c>
      <c r="B33" s="360">
        <v>323697</v>
      </c>
      <c r="C33" s="360">
        <v>0</v>
      </c>
      <c r="D33" s="360">
        <v>0</v>
      </c>
      <c r="E33" s="360">
        <v>0</v>
      </c>
      <c r="F33" s="360">
        <v>0</v>
      </c>
      <c r="G33" s="360"/>
      <c r="H33" s="360">
        <v>22000</v>
      </c>
      <c r="I33" s="360">
        <v>3</v>
      </c>
      <c r="J33" s="360">
        <v>0</v>
      </c>
      <c r="K33" s="360">
        <v>0</v>
      </c>
      <c r="L33" s="360">
        <v>0</v>
      </c>
      <c r="M33" s="361"/>
      <c r="N33" s="361">
        <v>0</v>
      </c>
      <c r="O33" s="361">
        <v>7.05</v>
      </c>
      <c r="P33" s="361">
        <v>0</v>
      </c>
      <c r="Q33" s="373"/>
    </row>
    <row r="34" spans="1:17" s="174" customFormat="1" ht="13.95" customHeight="1" x14ac:dyDescent="0.25">
      <c r="A34" s="430" t="s">
        <v>546</v>
      </c>
      <c r="B34" s="360">
        <v>1941871</v>
      </c>
      <c r="C34" s="360">
        <v>16</v>
      </c>
      <c r="D34" s="360">
        <v>0</v>
      </c>
      <c r="E34" s="360">
        <v>0</v>
      </c>
      <c r="F34" s="360">
        <v>0</v>
      </c>
      <c r="G34" s="360"/>
      <c r="H34" s="360">
        <v>250000</v>
      </c>
      <c r="I34" s="360">
        <v>25</v>
      </c>
      <c r="J34" s="360">
        <v>0</v>
      </c>
      <c r="K34" s="360">
        <v>0</v>
      </c>
      <c r="L34" s="360">
        <v>0</v>
      </c>
      <c r="M34" s="361"/>
      <c r="N34" s="361">
        <v>0</v>
      </c>
      <c r="O34" s="361">
        <v>9.1199999999999992</v>
      </c>
      <c r="P34" s="361">
        <v>0</v>
      </c>
      <c r="Q34" s="373"/>
    </row>
    <row r="35" spans="1:17" s="174" customFormat="1" ht="13.95" customHeight="1" x14ac:dyDescent="0.25">
      <c r="A35" s="430" t="s">
        <v>547</v>
      </c>
      <c r="B35" s="360">
        <v>500910</v>
      </c>
      <c r="C35" s="360">
        <v>42</v>
      </c>
      <c r="D35" s="360">
        <v>0</v>
      </c>
      <c r="E35" s="360">
        <v>0</v>
      </c>
      <c r="F35" s="360">
        <v>0</v>
      </c>
      <c r="G35" s="360"/>
      <c r="H35" s="360">
        <v>234000</v>
      </c>
      <c r="I35" s="360">
        <v>230</v>
      </c>
      <c r="J35" s="360">
        <v>0</v>
      </c>
      <c r="K35" s="360">
        <v>0</v>
      </c>
      <c r="L35" s="360">
        <v>0</v>
      </c>
      <c r="M35" s="361"/>
      <c r="N35" s="361">
        <v>0</v>
      </c>
      <c r="O35" s="361">
        <v>8.01</v>
      </c>
      <c r="P35" s="361">
        <v>0</v>
      </c>
      <c r="Q35" s="373"/>
    </row>
    <row r="36" spans="1:17" s="174" customFormat="1" ht="13.95" customHeight="1" x14ac:dyDescent="0.25">
      <c r="A36" s="430" t="s">
        <v>548</v>
      </c>
      <c r="B36" s="360">
        <v>552653</v>
      </c>
      <c r="C36" s="360">
        <v>47</v>
      </c>
      <c r="D36" s="360">
        <v>0</v>
      </c>
      <c r="E36" s="360">
        <v>0</v>
      </c>
      <c r="F36" s="360">
        <v>0</v>
      </c>
      <c r="G36" s="360"/>
      <c r="H36" s="360">
        <v>280000</v>
      </c>
      <c r="I36" s="360">
        <v>276</v>
      </c>
      <c r="J36" s="360">
        <v>0</v>
      </c>
      <c r="K36" s="360">
        <v>0</v>
      </c>
      <c r="L36" s="360">
        <v>0</v>
      </c>
      <c r="M36" s="361"/>
      <c r="N36" s="361">
        <v>0</v>
      </c>
      <c r="O36" s="361">
        <v>8.41</v>
      </c>
      <c r="P36" s="361">
        <v>0</v>
      </c>
      <c r="Q36" s="373"/>
    </row>
    <row r="37" spans="1:17" s="174" customFormat="1" ht="13.95" customHeight="1" x14ac:dyDescent="0.25">
      <c r="A37" s="430" t="s">
        <v>549</v>
      </c>
      <c r="B37" s="360">
        <v>222322</v>
      </c>
      <c r="C37" s="360">
        <v>0</v>
      </c>
      <c r="D37" s="360">
        <v>0</v>
      </c>
      <c r="E37" s="360">
        <v>0</v>
      </c>
      <c r="F37" s="360">
        <v>0</v>
      </c>
      <c r="G37" s="360"/>
      <c r="H37" s="360">
        <v>85500</v>
      </c>
      <c r="I37" s="360">
        <v>36</v>
      </c>
      <c r="J37" s="360">
        <v>0</v>
      </c>
      <c r="K37" s="360">
        <v>0</v>
      </c>
      <c r="L37" s="360">
        <v>0</v>
      </c>
      <c r="M37" s="361"/>
      <c r="N37" s="361">
        <v>0</v>
      </c>
      <c r="O37" s="361">
        <v>7.8</v>
      </c>
      <c r="P37" s="361">
        <v>0</v>
      </c>
      <c r="Q37" s="373"/>
    </row>
    <row r="38" spans="1:17" s="174" customFormat="1" ht="13.95" customHeight="1" x14ac:dyDescent="0.25">
      <c r="A38" s="430" t="s">
        <v>550</v>
      </c>
      <c r="B38" s="360">
        <v>301621</v>
      </c>
      <c r="C38" s="360">
        <v>0</v>
      </c>
      <c r="D38" s="360">
        <v>0</v>
      </c>
      <c r="E38" s="360">
        <v>0</v>
      </c>
      <c r="F38" s="360">
        <v>0</v>
      </c>
      <c r="G38" s="360"/>
      <c r="H38" s="360">
        <v>82000</v>
      </c>
      <c r="I38" s="360">
        <v>30</v>
      </c>
      <c r="J38" s="360">
        <v>0</v>
      </c>
      <c r="K38" s="360">
        <v>0</v>
      </c>
      <c r="L38" s="360">
        <v>0</v>
      </c>
      <c r="M38" s="361"/>
      <c r="N38" s="361">
        <v>0</v>
      </c>
      <c r="O38" s="361">
        <v>4.3</v>
      </c>
      <c r="P38" s="361">
        <v>0</v>
      </c>
      <c r="Q38" s="373"/>
    </row>
    <row r="39" spans="1:17" s="174" customFormat="1" ht="13.95" customHeight="1" x14ac:dyDescent="0.25">
      <c r="A39" s="430" t="s">
        <v>731</v>
      </c>
      <c r="B39" s="360">
        <v>20784</v>
      </c>
      <c r="C39" s="360">
        <v>0</v>
      </c>
      <c r="D39" s="360">
        <v>0</v>
      </c>
      <c r="E39" s="360">
        <v>0</v>
      </c>
      <c r="F39" s="360">
        <v>0</v>
      </c>
      <c r="G39" s="360"/>
      <c r="H39" s="360">
        <v>13200</v>
      </c>
      <c r="I39" s="360">
        <v>2</v>
      </c>
      <c r="J39" s="360">
        <v>0</v>
      </c>
      <c r="K39" s="360">
        <v>0</v>
      </c>
      <c r="L39" s="360">
        <v>0</v>
      </c>
      <c r="M39" s="361"/>
      <c r="N39" s="361">
        <v>0</v>
      </c>
      <c r="O39" s="361">
        <v>11.33</v>
      </c>
      <c r="P39" s="361">
        <v>0</v>
      </c>
      <c r="Q39" s="373"/>
    </row>
    <row r="40" spans="1:17" s="174" customFormat="1" ht="13.95" customHeight="1" x14ac:dyDescent="0.25">
      <c r="A40" s="430" t="s">
        <v>551</v>
      </c>
      <c r="B40" s="360">
        <v>31317</v>
      </c>
      <c r="C40" s="360">
        <v>0</v>
      </c>
      <c r="D40" s="360">
        <v>0</v>
      </c>
      <c r="E40" s="360">
        <v>0</v>
      </c>
      <c r="F40" s="360">
        <v>0</v>
      </c>
      <c r="G40" s="360"/>
      <c r="H40" s="360">
        <v>27263</v>
      </c>
      <c r="I40" s="360">
        <v>5</v>
      </c>
      <c r="J40" s="360">
        <v>0</v>
      </c>
      <c r="K40" s="360">
        <v>0</v>
      </c>
      <c r="L40" s="360">
        <v>0</v>
      </c>
      <c r="M40" s="361"/>
      <c r="N40" s="361">
        <v>0</v>
      </c>
      <c r="O40" s="361">
        <v>9.8000000000000007</v>
      </c>
      <c r="P40" s="361">
        <v>0</v>
      </c>
      <c r="Q40" s="373"/>
    </row>
    <row r="41" spans="1:17" s="174" customFormat="1" ht="13.95" customHeight="1" x14ac:dyDescent="0.25">
      <c r="A41" s="430" t="s">
        <v>552</v>
      </c>
      <c r="B41" s="360">
        <v>35391</v>
      </c>
      <c r="C41" s="360">
        <v>0</v>
      </c>
      <c r="D41" s="360">
        <v>12664</v>
      </c>
      <c r="E41" s="360">
        <v>0</v>
      </c>
      <c r="F41" s="360">
        <v>0</v>
      </c>
      <c r="G41" s="360"/>
      <c r="H41" s="360">
        <v>27800</v>
      </c>
      <c r="I41" s="360">
        <v>3</v>
      </c>
      <c r="J41" s="360">
        <v>0</v>
      </c>
      <c r="K41" s="360">
        <v>0</v>
      </c>
      <c r="L41" s="360">
        <v>-7768</v>
      </c>
      <c r="M41" s="361"/>
      <c r="N41" s="361">
        <v>0</v>
      </c>
      <c r="O41" s="361">
        <v>0</v>
      </c>
      <c r="P41" s="361">
        <v>0</v>
      </c>
      <c r="Q41" s="373"/>
    </row>
    <row r="42" spans="1:17" s="174" customFormat="1" ht="13.95" customHeight="1" x14ac:dyDescent="0.25">
      <c r="A42" s="430" t="s">
        <v>553</v>
      </c>
      <c r="B42" s="360">
        <v>66352</v>
      </c>
      <c r="C42" s="360">
        <v>0</v>
      </c>
      <c r="D42" s="360">
        <v>0</v>
      </c>
      <c r="E42" s="360">
        <v>0</v>
      </c>
      <c r="F42" s="360">
        <v>0</v>
      </c>
      <c r="G42" s="360"/>
      <c r="H42" s="360">
        <v>7967</v>
      </c>
      <c r="I42" s="360">
        <v>5</v>
      </c>
      <c r="J42" s="360">
        <v>0</v>
      </c>
      <c r="K42" s="360">
        <v>0</v>
      </c>
      <c r="L42" s="360">
        <v>0</v>
      </c>
      <c r="M42" s="361"/>
      <c r="N42" s="361">
        <v>0</v>
      </c>
      <c r="O42" s="361">
        <v>6.73</v>
      </c>
      <c r="P42" s="361">
        <v>0</v>
      </c>
      <c r="Q42" s="373"/>
    </row>
    <row r="43" spans="1:17" s="174" customFormat="1" ht="13.95" customHeight="1" x14ac:dyDescent="0.25">
      <c r="A43" s="430" t="s">
        <v>554</v>
      </c>
      <c r="B43" s="360">
        <v>166210</v>
      </c>
      <c r="C43" s="360">
        <v>0</v>
      </c>
      <c r="D43" s="360">
        <v>0</v>
      </c>
      <c r="E43" s="360">
        <v>0</v>
      </c>
      <c r="F43" s="360">
        <v>0</v>
      </c>
      <c r="G43" s="360"/>
      <c r="H43" s="360">
        <v>25600</v>
      </c>
      <c r="I43" s="360">
        <v>4</v>
      </c>
      <c r="J43" s="360">
        <v>0</v>
      </c>
      <c r="K43" s="360">
        <v>0</v>
      </c>
      <c r="L43" s="360">
        <v>0</v>
      </c>
      <c r="M43" s="361"/>
      <c r="N43" s="361">
        <v>0</v>
      </c>
      <c r="O43" s="361">
        <v>2.61</v>
      </c>
      <c r="P43" s="361">
        <v>0</v>
      </c>
      <c r="Q43" s="373"/>
    </row>
    <row r="44" spans="1:17" s="174" customFormat="1" ht="13.95" customHeight="1" x14ac:dyDescent="0.25">
      <c r="A44" s="430" t="s">
        <v>555</v>
      </c>
      <c r="B44" s="360">
        <v>13434</v>
      </c>
      <c r="C44" s="360">
        <v>0</v>
      </c>
      <c r="D44" s="360">
        <v>0</v>
      </c>
      <c r="E44" s="360">
        <v>0</v>
      </c>
      <c r="F44" s="360">
        <v>0</v>
      </c>
      <c r="G44" s="360"/>
      <c r="H44" s="360">
        <v>31800</v>
      </c>
      <c r="I44" s="360">
        <v>6</v>
      </c>
      <c r="J44" s="360">
        <v>0</v>
      </c>
      <c r="K44" s="360">
        <v>0</v>
      </c>
      <c r="L44" s="360">
        <v>0</v>
      </c>
      <c r="M44" s="361"/>
      <c r="N44" s="361">
        <v>0</v>
      </c>
      <c r="O44" s="361">
        <v>39.200000000000003</v>
      </c>
      <c r="P44" s="361">
        <v>0</v>
      </c>
      <c r="Q44" s="373"/>
    </row>
    <row r="45" spans="1:17" s="174" customFormat="1" ht="13.95" customHeight="1" x14ac:dyDescent="0.25">
      <c r="A45" s="430" t="s">
        <v>556</v>
      </c>
      <c r="B45" s="360">
        <v>40986</v>
      </c>
      <c r="C45" s="360">
        <v>1</v>
      </c>
      <c r="D45" s="360">
        <v>0</v>
      </c>
      <c r="E45" s="360">
        <v>0</v>
      </c>
      <c r="F45" s="360">
        <v>0</v>
      </c>
      <c r="G45" s="360"/>
      <c r="H45" s="360">
        <v>14460</v>
      </c>
      <c r="I45" s="360">
        <v>13</v>
      </c>
      <c r="J45" s="360">
        <v>0</v>
      </c>
      <c r="K45" s="360">
        <v>0</v>
      </c>
      <c r="L45" s="360">
        <v>0</v>
      </c>
      <c r="M45" s="361"/>
      <c r="N45" s="361">
        <v>73.92</v>
      </c>
      <c r="O45" s="361">
        <v>14</v>
      </c>
      <c r="P45" s="361">
        <v>21.64</v>
      </c>
      <c r="Q45" s="373"/>
    </row>
    <row r="46" spans="1:17" s="174" customFormat="1" ht="13.95" customHeight="1" x14ac:dyDescent="0.25">
      <c r="A46" s="430" t="s">
        <v>557</v>
      </c>
      <c r="B46" s="360">
        <v>62298</v>
      </c>
      <c r="C46" s="360">
        <v>22</v>
      </c>
      <c r="D46" s="360">
        <v>0</v>
      </c>
      <c r="E46" s="360">
        <v>0</v>
      </c>
      <c r="F46" s="360">
        <v>0</v>
      </c>
      <c r="G46" s="360"/>
      <c r="H46" s="360">
        <v>14600</v>
      </c>
      <c r="I46" s="360">
        <v>17</v>
      </c>
      <c r="J46" s="360">
        <v>0</v>
      </c>
      <c r="K46" s="360">
        <v>0</v>
      </c>
      <c r="L46" s="360">
        <v>0</v>
      </c>
      <c r="M46" s="361"/>
      <c r="N46" s="361">
        <v>81.010000000000005</v>
      </c>
      <c r="O46" s="361">
        <v>10.33</v>
      </c>
      <c r="P46" s="361">
        <v>18.260000000000002</v>
      </c>
      <c r="Q46" s="373"/>
    </row>
    <row r="47" spans="1:17" s="174" customFormat="1" ht="13.95" customHeight="1" x14ac:dyDescent="0.25">
      <c r="A47" s="430" t="s">
        <v>558</v>
      </c>
      <c r="B47" s="360">
        <v>93512</v>
      </c>
      <c r="C47" s="360">
        <v>4</v>
      </c>
      <c r="D47" s="360">
        <v>0</v>
      </c>
      <c r="E47" s="360">
        <v>0</v>
      </c>
      <c r="F47" s="360">
        <v>0</v>
      </c>
      <c r="G47" s="360"/>
      <c r="H47" s="360">
        <v>23900</v>
      </c>
      <c r="I47" s="360">
        <v>27</v>
      </c>
      <c r="J47" s="360">
        <v>0</v>
      </c>
      <c r="K47" s="360">
        <v>0</v>
      </c>
      <c r="L47" s="360">
        <v>0</v>
      </c>
      <c r="M47" s="361"/>
      <c r="N47" s="361">
        <v>79.64</v>
      </c>
      <c r="O47" s="361">
        <v>9.7899999999999991</v>
      </c>
      <c r="P47" s="361">
        <v>25.81</v>
      </c>
      <c r="Q47" s="373"/>
    </row>
    <row r="48" spans="1:17" s="174" customFormat="1" ht="13.95" customHeight="1" x14ac:dyDescent="0.25">
      <c r="A48" s="430" t="s">
        <v>559</v>
      </c>
      <c r="B48" s="360">
        <v>237775</v>
      </c>
      <c r="C48" s="360">
        <v>0</v>
      </c>
      <c r="D48" s="360">
        <v>0</v>
      </c>
      <c r="E48" s="360">
        <v>0</v>
      </c>
      <c r="F48" s="360">
        <v>0</v>
      </c>
      <c r="G48" s="360"/>
      <c r="H48" s="360">
        <v>36507</v>
      </c>
      <c r="I48" s="360">
        <v>8</v>
      </c>
      <c r="J48" s="360">
        <v>0</v>
      </c>
      <c r="K48" s="360">
        <v>0</v>
      </c>
      <c r="L48" s="360">
        <v>0</v>
      </c>
      <c r="M48" s="361"/>
      <c r="N48" s="361">
        <v>0</v>
      </c>
      <c r="O48" s="361">
        <v>3.6</v>
      </c>
      <c r="P48" s="361">
        <v>0</v>
      </c>
      <c r="Q48" s="373"/>
    </row>
    <row r="49" spans="1:17" s="174" customFormat="1" ht="13.95" customHeight="1" x14ac:dyDescent="0.25">
      <c r="A49" s="430" t="s">
        <v>560</v>
      </c>
      <c r="B49" s="360">
        <v>431787</v>
      </c>
      <c r="C49" s="360">
        <v>0</v>
      </c>
      <c r="D49" s="360">
        <v>0</v>
      </c>
      <c r="E49" s="360">
        <v>0</v>
      </c>
      <c r="F49" s="360">
        <v>0</v>
      </c>
      <c r="G49" s="360"/>
      <c r="H49" s="360">
        <v>82200</v>
      </c>
      <c r="I49" s="360">
        <v>9</v>
      </c>
      <c r="J49" s="360">
        <v>0</v>
      </c>
      <c r="K49" s="360">
        <v>0</v>
      </c>
      <c r="L49" s="360">
        <v>0</v>
      </c>
      <c r="M49" s="361"/>
      <c r="N49" s="361">
        <v>0</v>
      </c>
      <c r="O49" s="361">
        <v>3.67</v>
      </c>
      <c r="P49" s="361">
        <v>0</v>
      </c>
      <c r="Q49" s="373"/>
    </row>
    <row r="50" spans="1:17" s="174" customFormat="1" ht="13.95" customHeight="1" x14ac:dyDescent="0.25">
      <c r="A50" s="430" t="s">
        <v>561</v>
      </c>
      <c r="B50" s="360">
        <v>24584</v>
      </c>
      <c r="C50" s="360">
        <v>0</v>
      </c>
      <c r="D50" s="360">
        <v>0</v>
      </c>
      <c r="E50" s="360">
        <v>0</v>
      </c>
      <c r="F50" s="360">
        <v>0</v>
      </c>
      <c r="G50" s="360"/>
      <c r="H50" s="360">
        <v>17659</v>
      </c>
      <c r="I50" s="360">
        <v>3</v>
      </c>
      <c r="J50" s="360">
        <v>0</v>
      </c>
      <c r="K50" s="360">
        <v>0</v>
      </c>
      <c r="L50" s="360">
        <v>0</v>
      </c>
      <c r="M50" s="361"/>
      <c r="N50" s="361">
        <v>0</v>
      </c>
      <c r="O50" s="361">
        <v>12.21</v>
      </c>
      <c r="P50" s="361">
        <v>0.71</v>
      </c>
      <c r="Q50" s="373"/>
    </row>
    <row r="51" spans="1:17" s="174" customFormat="1" ht="13.95" customHeight="1" x14ac:dyDescent="0.25">
      <c r="A51" s="430" t="s">
        <v>732</v>
      </c>
      <c r="B51" s="360">
        <v>27799</v>
      </c>
      <c r="C51" s="360">
        <v>0</v>
      </c>
      <c r="D51" s="360">
        <v>0</v>
      </c>
      <c r="E51" s="360">
        <v>0</v>
      </c>
      <c r="F51" s="360">
        <v>0</v>
      </c>
      <c r="G51" s="360"/>
      <c r="H51" s="360">
        <v>12100</v>
      </c>
      <c r="I51" s="360">
        <v>8</v>
      </c>
      <c r="J51" s="360">
        <v>0</v>
      </c>
      <c r="K51" s="360">
        <v>0</v>
      </c>
      <c r="L51" s="360">
        <v>0</v>
      </c>
      <c r="M51" s="361"/>
      <c r="N51" s="361">
        <v>0</v>
      </c>
      <c r="O51" s="361">
        <v>4.99</v>
      </c>
      <c r="P51" s="361">
        <v>0</v>
      </c>
      <c r="Q51" s="373"/>
    </row>
    <row r="52" spans="1:17" s="174" customFormat="1" ht="13.95" customHeight="1" x14ac:dyDescent="0.25">
      <c r="A52" s="430" t="s">
        <v>562</v>
      </c>
      <c r="B52" s="360">
        <v>10096</v>
      </c>
      <c r="C52" s="360">
        <v>0</v>
      </c>
      <c r="D52" s="360">
        <v>0</v>
      </c>
      <c r="E52" s="360">
        <v>0</v>
      </c>
      <c r="F52" s="360">
        <v>0</v>
      </c>
      <c r="G52" s="360"/>
      <c r="H52" s="360">
        <v>0</v>
      </c>
      <c r="I52" s="360">
        <v>0</v>
      </c>
      <c r="J52" s="360">
        <v>0</v>
      </c>
      <c r="K52" s="360">
        <v>0</v>
      </c>
      <c r="L52" s="360">
        <v>0</v>
      </c>
      <c r="M52" s="361"/>
      <c r="N52" s="361">
        <v>0</v>
      </c>
      <c r="O52" s="361">
        <v>84.19</v>
      </c>
      <c r="P52" s="361">
        <v>0</v>
      </c>
      <c r="Q52" s="373"/>
    </row>
    <row r="53" spans="1:17" s="174" customFormat="1" ht="13.95" customHeight="1" x14ac:dyDescent="0.25">
      <c r="A53" s="430" t="s">
        <v>466</v>
      </c>
      <c r="B53" s="360">
        <v>145417</v>
      </c>
      <c r="C53" s="360">
        <v>0</v>
      </c>
      <c r="D53" s="360">
        <v>0</v>
      </c>
      <c r="E53" s="360">
        <v>0</v>
      </c>
      <c r="F53" s="360">
        <v>0</v>
      </c>
      <c r="G53" s="360"/>
      <c r="H53" s="360">
        <v>16871</v>
      </c>
      <c r="I53" s="360">
        <v>31</v>
      </c>
      <c r="J53" s="360">
        <v>0</v>
      </c>
      <c r="K53" s="360">
        <v>0</v>
      </c>
      <c r="L53" s="360">
        <v>0</v>
      </c>
      <c r="M53" s="361"/>
      <c r="N53" s="361">
        <v>0</v>
      </c>
      <c r="O53" s="361">
        <v>14.04</v>
      </c>
      <c r="P53" s="361">
        <v>0</v>
      </c>
      <c r="Q53" s="373"/>
    </row>
    <row r="54" spans="1:17" s="174" customFormat="1" ht="13.95" customHeight="1" x14ac:dyDescent="0.25">
      <c r="A54" s="430" t="s">
        <v>468</v>
      </c>
      <c r="B54" s="360">
        <v>0</v>
      </c>
      <c r="C54" s="360">
        <v>0</v>
      </c>
      <c r="D54" s="360">
        <v>0</v>
      </c>
      <c r="E54" s="360">
        <v>0</v>
      </c>
      <c r="F54" s="360">
        <v>0</v>
      </c>
      <c r="G54" s="360"/>
      <c r="H54" s="360">
        <v>1036233</v>
      </c>
      <c r="I54" s="360">
        <v>182</v>
      </c>
      <c r="J54" s="360">
        <v>0</v>
      </c>
      <c r="K54" s="360">
        <v>16407</v>
      </c>
      <c r="L54" s="360">
        <v>0</v>
      </c>
      <c r="M54" s="361"/>
      <c r="N54" s="361">
        <v>0</v>
      </c>
      <c r="O54" s="361">
        <v>0</v>
      </c>
      <c r="P54" s="361">
        <v>0</v>
      </c>
      <c r="Q54" s="373"/>
    </row>
    <row r="55" spans="1:17" s="174" customFormat="1" ht="13.95" customHeight="1" x14ac:dyDescent="0.25">
      <c r="A55" s="430" t="s">
        <v>469</v>
      </c>
      <c r="B55" s="360">
        <v>0</v>
      </c>
      <c r="C55" s="360">
        <v>0</v>
      </c>
      <c r="D55" s="360">
        <v>0</v>
      </c>
      <c r="E55" s="360">
        <v>0</v>
      </c>
      <c r="F55" s="360">
        <v>0</v>
      </c>
      <c r="G55" s="360"/>
      <c r="H55" s="360">
        <v>906330</v>
      </c>
      <c r="I55" s="360">
        <v>286</v>
      </c>
      <c r="J55" s="360">
        <v>0</v>
      </c>
      <c r="K55" s="360">
        <v>14318</v>
      </c>
      <c r="L55" s="360">
        <v>0</v>
      </c>
      <c r="M55" s="361"/>
      <c r="N55" s="361">
        <v>0</v>
      </c>
      <c r="O55" s="361">
        <v>0</v>
      </c>
      <c r="P55" s="361">
        <v>0</v>
      </c>
      <c r="Q55" s="373"/>
    </row>
    <row r="56" spans="1:17" s="174" customFormat="1" ht="13.95" customHeight="1" x14ac:dyDescent="0.25">
      <c r="A56" s="430" t="s">
        <v>470</v>
      </c>
      <c r="B56" s="360">
        <v>1305258</v>
      </c>
      <c r="C56" s="360">
        <v>0</v>
      </c>
      <c r="D56" s="360">
        <v>0</v>
      </c>
      <c r="E56" s="360">
        <v>0</v>
      </c>
      <c r="F56" s="360">
        <v>0</v>
      </c>
      <c r="G56" s="360"/>
      <c r="H56" s="360">
        <v>311300</v>
      </c>
      <c r="I56" s="360">
        <v>350</v>
      </c>
      <c r="J56" s="360">
        <v>0</v>
      </c>
      <c r="K56" s="360">
        <v>0</v>
      </c>
      <c r="L56" s="360">
        <v>0</v>
      </c>
      <c r="M56" s="361"/>
      <c r="N56" s="361">
        <v>0</v>
      </c>
      <c r="O56" s="361">
        <v>7.96</v>
      </c>
      <c r="P56" s="361">
        <v>0</v>
      </c>
      <c r="Q56" s="373"/>
    </row>
    <row r="57" spans="1:17" s="174" customFormat="1" ht="13.95" customHeight="1" x14ac:dyDescent="0.25">
      <c r="A57" s="430" t="s">
        <v>471</v>
      </c>
      <c r="B57" s="360">
        <v>91980</v>
      </c>
      <c r="C57" s="360">
        <v>0</v>
      </c>
      <c r="D57" s="360">
        <v>0</v>
      </c>
      <c r="E57" s="360">
        <v>0</v>
      </c>
      <c r="F57" s="360">
        <v>0</v>
      </c>
      <c r="G57" s="360"/>
      <c r="H57" s="360">
        <v>8619</v>
      </c>
      <c r="I57" s="360">
        <v>10</v>
      </c>
      <c r="J57" s="360">
        <v>0</v>
      </c>
      <c r="K57" s="360">
        <v>0</v>
      </c>
      <c r="L57" s="360">
        <v>0</v>
      </c>
      <c r="M57" s="361"/>
      <c r="N57" s="361">
        <v>0</v>
      </c>
      <c r="O57" s="361">
        <v>4.97</v>
      </c>
      <c r="P57" s="361">
        <v>0</v>
      </c>
      <c r="Q57" s="373"/>
    </row>
    <row r="58" spans="1:17" s="174" customFormat="1" ht="13.95" customHeight="1" x14ac:dyDescent="0.25">
      <c r="A58" s="430" t="s">
        <v>472</v>
      </c>
      <c r="B58" s="360">
        <v>0</v>
      </c>
      <c r="C58" s="360">
        <v>0</v>
      </c>
      <c r="D58" s="360">
        <v>0</v>
      </c>
      <c r="E58" s="360">
        <v>0</v>
      </c>
      <c r="F58" s="360">
        <v>0</v>
      </c>
      <c r="G58" s="360"/>
      <c r="H58" s="360">
        <v>234105</v>
      </c>
      <c r="I58" s="360">
        <v>22</v>
      </c>
      <c r="J58" s="360">
        <v>0</v>
      </c>
      <c r="K58" s="360">
        <v>0</v>
      </c>
      <c r="L58" s="360">
        <v>0</v>
      </c>
      <c r="M58" s="361"/>
      <c r="N58" s="361">
        <v>0</v>
      </c>
      <c r="O58" s="361">
        <v>8.8800000000000008</v>
      </c>
      <c r="P58" s="361">
        <v>0</v>
      </c>
      <c r="Q58" s="373"/>
    </row>
    <row r="59" spans="1:17" s="174" customFormat="1" ht="13.95" customHeight="1" x14ac:dyDescent="0.25">
      <c r="A59" s="430" t="s">
        <v>473</v>
      </c>
      <c r="B59" s="360">
        <v>0</v>
      </c>
      <c r="C59" s="360">
        <v>0</v>
      </c>
      <c r="D59" s="360">
        <v>0</v>
      </c>
      <c r="E59" s="360">
        <v>0</v>
      </c>
      <c r="F59" s="360">
        <v>0</v>
      </c>
      <c r="G59" s="360"/>
      <c r="H59" s="360">
        <v>302255</v>
      </c>
      <c r="I59" s="360">
        <v>15</v>
      </c>
      <c r="J59" s="360">
        <v>0</v>
      </c>
      <c r="K59" s="360">
        <v>0</v>
      </c>
      <c r="L59" s="360">
        <v>0</v>
      </c>
      <c r="M59" s="361"/>
      <c r="N59" s="361">
        <v>0</v>
      </c>
      <c r="O59" s="361">
        <v>2.14</v>
      </c>
      <c r="P59" s="361">
        <v>0</v>
      </c>
      <c r="Q59" s="373"/>
    </row>
    <row r="60" spans="1:17" s="174" customFormat="1" ht="13.95" customHeight="1" x14ac:dyDescent="0.25">
      <c r="A60" s="430" t="s">
        <v>474</v>
      </c>
      <c r="B60" s="360">
        <v>261602</v>
      </c>
      <c r="C60" s="360">
        <v>0</v>
      </c>
      <c r="D60" s="360">
        <v>0</v>
      </c>
      <c r="E60" s="360">
        <v>0</v>
      </c>
      <c r="F60" s="360">
        <v>0</v>
      </c>
      <c r="G60" s="360"/>
      <c r="H60" s="360">
        <v>116400</v>
      </c>
      <c r="I60" s="360">
        <v>207</v>
      </c>
      <c r="J60" s="360">
        <v>0</v>
      </c>
      <c r="K60" s="360">
        <v>0</v>
      </c>
      <c r="L60" s="360">
        <v>0</v>
      </c>
      <c r="M60" s="361"/>
      <c r="N60" s="361">
        <v>0</v>
      </c>
      <c r="O60" s="361">
        <v>7.01</v>
      </c>
      <c r="P60" s="361">
        <v>0</v>
      </c>
      <c r="Q60" s="373"/>
    </row>
    <row r="61" spans="1:17" s="174" customFormat="1" ht="13.95" customHeight="1" x14ac:dyDescent="0.25">
      <c r="A61" s="430" t="s">
        <v>475</v>
      </c>
      <c r="B61" s="360">
        <v>0</v>
      </c>
      <c r="C61" s="360">
        <v>0</v>
      </c>
      <c r="D61" s="360">
        <v>0</v>
      </c>
      <c r="E61" s="360">
        <v>0</v>
      </c>
      <c r="F61" s="360">
        <v>0</v>
      </c>
      <c r="G61" s="360"/>
      <c r="H61" s="360">
        <v>534770</v>
      </c>
      <c r="I61" s="360">
        <v>25</v>
      </c>
      <c r="J61" s="360">
        <v>0</v>
      </c>
      <c r="K61" s="360">
        <v>13302</v>
      </c>
      <c r="L61" s="360">
        <v>0</v>
      </c>
      <c r="M61" s="361"/>
      <c r="N61" s="361">
        <v>0</v>
      </c>
      <c r="O61" s="361">
        <v>2.5299999999999998</v>
      </c>
      <c r="P61" s="361">
        <v>0</v>
      </c>
      <c r="Q61" s="373"/>
    </row>
    <row r="62" spans="1:17" s="174" customFormat="1" ht="13.95" customHeight="1" x14ac:dyDescent="0.25">
      <c r="A62" s="430" t="s">
        <v>476</v>
      </c>
      <c r="B62" s="360">
        <v>0</v>
      </c>
      <c r="C62" s="360">
        <v>0</v>
      </c>
      <c r="D62" s="360">
        <v>0</v>
      </c>
      <c r="E62" s="360">
        <v>0</v>
      </c>
      <c r="F62" s="360">
        <v>0</v>
      </c>
      <c r="G62" s="360"/>
      <c r="H62" s="360">
        <v>447323</v>
      </c>
      <c r="I62" s="360">
        <v>20</v>
      </c>
      <c r="J62" s="360">
        <v>0</v>
      </c>
      <c r="K62" s="360">
        <v>0</v>
      </c>
      <c r="L62" s="360">
        <v>0</v>
      </c>
      <c r="M62" s="361"/>
      <c r="N62" s="361">
        <v>0</v>
      </c>
      <c r="O62" s="361">
        <v>2.52</v>
      </c>
      <c r="P62" s="361">
        <v>0</v>
      </c>
      <c r="Q62" s="373"/>
    </row>
    <row r="63" spans="1:17" s="174" customFormat="1" ht="13.95" customHeight="1" x14ac:dyDescent="0.25">
      <c r="A63" s="430" t="s">
        <v>715</v>
      </c>
      <c r="B63" s="360">
        <v>0</v>
      </c>
      <c r="C63" s="360">
        <v>0</v>
      </c>
      <c r="D63" s="360">
        <v>0</v>
      </c>
      <c r="E63" s="360">
        <v>0</v>
      </c>
      <c r="F63" s="360">
        <v>0</v>
      </c>
      <c r="G63" s="360"/>
      <c r="H63" s="360">
        <v>276790</v>
      </c>
      <c r="I63" s="360">
        <v>47</v>
      </c>
      <c r="J63" s="360">
        <v>0</v>
      </c>
      <c r="K63" s="360">
        <v>0</v>
      </c>
      <c r="L63" s="360">
        <v>0</v>
      </c>
      <c r="M63" s="361"/>
      <c r="N63" s="361">
        <v>0</v>
      </c>
      <c r="O63" s="361">
        <v>2.72</v>
      </c>
      <c r="P63" s="361">
        <v>0</v>
      </c>
      <c r="Q63" s="373"/>
    </row>
    <row r="64" spans="1:17" s="174" customFormat="1" ht="13.95" customHeight="1" x14ac:dyDescent="0.25">
      <c r="A64" s="430" t="s">
        <v>477</v>
      </c>
      <c r="B64" s="360">
        <v>0</v>
      </c>
      <c r="C64" s="360">
        <v>0</v>
      </c>
      <c r="D64" s="360">
        <v>0</v>
      </c>
      <c r="E64" s="360">
        <v>0</v>
      </c>
      <c r="F64" s="360">
        <v>0</v>
      </c>
      <c r="G64" s="360"/>
      <c r="H64" s="360">
        <v>594449</v>
      </c>
      <c r="I64" s="360">
        <v>193</v>
      </c>
      <c r="J64" s="360">
        <v>0</v>
      </c>
      <c r="K64" s="360">
        <v>0</v>
      </c>
      <c r="L64" s="360">
        <v>0</v>
      </c>
      <c r="M64" s="361"/>
      <c r="N64" s="361">
        <v>0</v>
      </c>
      <c r="O64" s="361">
        <v>2.59</v>
      </c>
      <c r="P64" s="361">
        <v>0</v>
      </c>
      <c r="Q64" s="373"/>
    </row>
    <row r="65" spans="1:17" s="174" customFormat="1" ht="13.95" customHeight="1" x14ac:dyDescent="0.25">
      <c r="A65" s="430" t="s">
        <v>478</v>
      </c>
      <c r="B65" s="360">
        <v>0</v>
      </c>
      <c r="C65" s="360">
        <v>0</v>
      </c>
      <c r="D65" s="360">
        <v>0</v>
      </c>
      <c r="E65" s="360">
        <v>0</v>
      </c>
      <c r="F65" s="360">
        <v>0</v>
      </c>
      <c r="G65" s="360"/>
      <c r="H65" s="360">
        <v>73270</v>
      </c>
      <c r="I65" s="360">
        <v>98</v>
      </c>
      <c r="J65" s="360">
        <v>0</v>
      </c>
      <c r="K65" s="360">
        <v>5222</v>
      </c>
      <c r="L65" s="360">
        <v>-1248</v>
      </c>
      <c r="M65" s="361"/>
      <c r="N65" s="361">
        <v>0</v>
      </c>
      <c r="O65" s="361">
        <v>17.22</v>
      </c>
      <c r="P65" s="361">
        <v>0</v>
      </c>
      <c r="Q65" s="373"/>
    </row>
    <row r="66" spans="1:17" s="174" customFormat="1" ht="13.95" customHeight="1" x14ac:dyDescent="0.25">
      <c r="A66" s="430" t="s">
        <v>479</v>
      </c>
      <c r="B66" s="360">
        <v>0</v>
      </c>
      <c r="C66" s="360">
        <v>0</v>
      </c>
      <c r="D66" s="360">
        <v>0</v>
      </c>
      <c r="E66" s="360">
        <v>0</v>
      </c>
      <c r="F66" s="360">
        <v>0</v>
      </c>
      <c r="G66" s="360"/>
      <c r="H66" s="360">
        <v>105860</v>
      </c>
      <c r="I66" s="360">
        <v>96</v>
      </c>
      <c r="J66" s="360">
        <v>0</v>
      </c>
      <c r="K66" s="360">
        <v>6459</v>
      </c>
      <c r="L66" s="360">
        <v>-1330</v>
      </c>
      <c r="M66" s="361"/>
      <c r="N66" s="361">
        <v>31.83</v>
      </c>
      <c r="O66" s="361">
        <v>14.35</v>
      </c>
      <c r="P66" s="361">
        <v>0</v>
      </c>
      <c r="Q66" s="373"/>
    </row>
    <row r="67" spans="1:17" s="174" customFormat="1" ht="13.95" customHeight="1" x14ac:dyDescent="0.25">
      <c r="A67" s="430" t="s">
        <v>716</v>
      </c>
      <c r="B67" s="360">
        <v>94689</v>
      </c>
      <c r="C67" s="360">
        <v>0</v>
      </c>
      <c r="D67" s="360">
        <v>0</v>
      </c>
      <c r="E67" s="360">
        <v>0</v>
      </c>
      <c r="F67" s="360">
        <v>0</v>
      </c>
      <c r="G67" s="360"/>
      <c r="H67" s="360">
        <v>19563</v>
      </c>
      <c r="I67" s="360">
        <v>19</v>
      </c>
      <c r="J67" s="360">
        <v>0</v>
      </c>
      <c r="K67" s="360">
        <v>0</v>
      </c>
      <c r="L67" s="360">
        <v>0</v>
      </c>
      <c r="M67" s="361"/>
      <c r="N67" s="361">
        <v>0</v>
      </c>
      <c r="O67" s="361">
        <v>4.49</v>
      </c>
      <c r="P67" s="361">
        <v>0</v>
      </c>
      <c r="Q67" s="373"/>
    </row>
    <row r="68" spans="1:17" s="174" customFormat="1" ht="13.95" customHeight="1" x14ac:dyDescent="0.25">
      <c r="A68" s="430" t="s">
        <v>717</v>
      </c>
      <c r="B68" s="360">
        <v>76809</v>
      </c>
      <c r="C68" s="360">
        <v>0</v>
      </c>
      <c r="D68" s="360">
        <v>0</v>
      </c>
      <c r="E68" s="360">
        <v>0</v>
      </c>
      <c r="F68" s="360">
        <v>0</v>
      </c>
      <c r="G68" s="360"/>
      <c r="H68" s="360">
        <v>7523</v>
      </c>
      <c r="I68" s="360">
        <v>5</v>
      </c>
      <c r="J68" s="360">
        <v>0</v>
      </c>
      <c r="K68" s="360">
        <v>0</v>
      </c>
      <c r="L68" s="360">
        <v>0</v>
      </c>
      <c r="M68" s="361"/>
      <c r="N68" s="361">
        <v>0</v>
      </c>
      <c r="O68" s="361">
        <v>5.05</v>
      </c>
      <c r="P68" s="361">
        <v>0</v>
      </c>
      <c r="Q68" s="373"/>
    </row>
    <row r="69" spans="1:17" s="174" customFormat="1" ht="13.95" customHeight="1" x14ac:dyDescent="0.25">
      <c r="A69" s="430" t="s">
        <v>480</v>
      </c>
      <c r="B69" s="360">
        <v>202575</v>
      </c>
      <c r="C69" s="360">
        <v>0</v>
      </c>
      <c r="D69" s="360">
        <v>0</v>
      </c>
      <c r="E69" s="360">
        <v>0</v>
      </c>
      <c r="F69" s="360">
        <v>0</v>
      </c>
      <c r="G69" s="360"/>
      <c r="H69" s="360">
        <v>17855</v>
      </c>
      <c r="I69" s="360">
        <v>11</v>
      </c>
      <c r="J69" s="360">
        <v>0</v>
      </c>
      <c r="K69" s="360">
        <v>0</v>
      </c>
      <c r="L69" s="360">
        <v>0</v>
      </c>
      <c r="M69" s="361"/>
      <c r="N69" s="361">
        <v>0</v>
      </c>
      <c r="O69" s="361">
        <v>6.12</v>
      </c>
      <c r="P69" s="361">
        <v>0</v>
      </c>
      <c r="Q69" s="373"/>
    </row>
    <row r="70" spans="1:17" s="174" customFormat="1" ht="13.95" customHeight="1" x14ac:dyDescent="0.25">
      <c r="A70" s="430" t="s">
        <v>718</v>
      </c>
      <c r="B70" s="360">
        <v>74724</v>
      </c>
      <c r="C70" s="360">
        <v>0</v>
      </c>
      <c r="D70" s="360">
        <v>0</v>
      </c>
      <c r="E70" s="360">
        <v>0</v>
      </c>
      <c r="F70" s="360">
        <v>0</v>
      </c>
      <c r="G70" s="360"/>
      <c r="H70" s="360">
        <v>6968</v>
      </c>
      <c r="I70" s="360">
        <v>0</v>
      </c>
      <c r="J70" s="360">
        <v>0</v>
      </c>
      <c r="K70" s="360">
        <v>0</v>
      </c>
      <c r="L70" s="360">
        <v>0</v>
      </c>
      <c r="M70" s="361"/>
      <c r="N70" s="361">
        <v>0</v>
      </c>
      <c r="O70" s="361">
        <v>5.98</v>
      </c>
      <c r="P70" s="361">
        <v>0</v>
      </c>
      <c r="Q70" s="373"/>
    </row>
    <row r="71" spans="1:17" s="174" customFormat="1" ht="13.95" customHeight="1" x14ac:dyDescent="0.25">
      <c r="A71" s="430" t="s">
        <v>481</v>
      </c>
      <c r="B71" s="360">
        <v>170413</v>
      </c>
      <c r="C71" s="360">
        <v>0</v>
      </c>
      <c r="D71" s="360">
        <v>0</v>
      </c>
      <c r="E71" s="360">
        <v>0</v>
      </c>
      <c r="F71" s="360">
        <v>0</v>
      </c>
      <c r="G71" s="360"/>
      <c r="H71" s="360">
        <v>14016</v>
      </c>
      <c r="I71" s="360">
        <v>3</v>
      </c>
      <c r="J71" s="360">
        <v>0</v>
      </c>
      <c r="K71" s="360">
        <v>0</v>
      </c>
      <c r="L71" s="360">
        <v>0</v>
      </c>
      <c r="M71" s="361"/>
      <c r="N71" s="361">
        <v>0</v>
      </c>
      <c r="O71" s="361">
        <v>5.8</v>
      </c>
      <c r="P71" s="361">
        <v>0</v>
      </c>
      <c r="Q71" s="373"/>
    </row>
    <row r="72" spans="1:17" s="174" customFormat="1" ht="13.95" customHeight="1" x14ac:dyDescent="0.25">
      <c r="A72" s="430" t="s">
        <v>482</v>
      </c>
      <c r="B72" s="360">
        <v>0</v>
      </c>
      <c r="C72" s="360">
        <v>0</v>
      </c>
      <c r="D72" s="360">
        <v>0</v>
      </c>
      <c r="E72" s="360">
        <v>0</v>
      </c>
      <c r="F72" s="360">
        <v>0</v>
      </c>
      <c r="G72" s="360"/>
      <c r="H72" s="360">
        <v>250150</v>
      </c>
      <c r="I72" s="360">
        <v>16</v>
      </c>
      <c r="J72" s="360">
        <v>0</v>
      </c>
      <c r="K72" s="360">
        <v>0</v>
      </c>
      <c r="L72" s="360">
        <v>0</v>
      </c>
      <c r="M72" s="361"/>
      <c r="N72" s="361">
        <v>0</v>
      </c>
      <c r="O72" s="361">
        <v>3.36</v>
      </c>
      <c r="P72" s="361">
        <v>0</v>
      </c>
      <c r="Q72" s="373"/>
    </row>
    <row r="73" spans="1:17" s="174" customFormat="1" ht="13.95" customHeight="1" x14ac:dyDescent="0.25">
      <c r="A73" s="430" t="s">
        <v>483</v>
      </c>
      <c r="B73" s="360">
        <v>66327</v>
      </c>
      <c r="C73" s="360">
        <v>207</v>
      </c>
      <c r="D73" s="360">
        <v>0</v>
      </c>
      <c r="E73" s="360">
        <v>0</v>
      </c>
      <c r="F73" s="360">
        <v>0</v>
      </c>
      <c r="G73" s="360"/>
      <c r="H73" s="360">
        <v>45000</v>
      </c>
      <c r="I73" s="360">
        <v>188</v>
      </c>
      <c r="J73" s="360">
        <v>0</v>
      </c>
      <c r="K73" s="360">
        <v>0</v>
      </c>
      <c r="L73" s="360">
        <v>0</v>
      </c>
      <c r="M73" s="361"/>
      <c r="N73" s="361">
        <v>0</v>
      </c>
      <c r="O73" s="361">
        <v>13.47</v>
      </c>
      <c r="P73" s="361">
        <v>0</v>
      </c>
      <c r="Q73" s="373"/>
    </row>
    <row r="74" spans="1:17" s="174" customFormat="1" ht="13.95" customHeight="1" x14ac:dyDescent="0.25">
      <c r="A74" s="430" t="s">
        <v>484</v>
      </c>
      <c r="B74" s="360">
        <v>718535</v>
      </c>
      <c r="C74" s="360">
        <v>259</v>
      </c>
      <c r="D74" s="360">
        <v>0</v>
      </c>
      <c r="E74" s="360">
        <v>0</v>
      </c>
      <c r="F74" s="360">
        <v>0</v>
      </c>
      <c r="G74" s="360"/>
      <c r="H74" s="360">
        <v>210300</v>
      </c>
      <c r="I74" s="360">
        <v>114</v>
      </c>
      <c r="J74" s="360">
        <v>0</v>
      </c>
      <c r="K74" s="360">
        <v>0</v>
      </c>
      <c r="L74" s="360">
        <v>0</v>
      </c>
      <c r="M74" s="361"/>
      <c r="N74" s="361">
        <v>0</v>
      </c>
      <c r="O74" s="361">
        <v>7.02</v>
      </c>
      <c r="P74" s="361">
        <v>0</v>
      </c>
      <c r="Q74" s="373"/>
    </row>
    <row r="75" spans="1:17" s="174" customFormat="1" ht="13.95" customHeight="1" x14ac:dyDescent="0.25">
      <c r="A75" s="430" t="s">
        <v>485</v>
      </c>
      <c r="B75" s="360">
        <v>612500</v>
      </c>
      <c r="C75" s="360">
        <v>1191</v>
      </c>
      <c r="D75" s="360">
        <v>0</v>
      </c>
      <c r="E75" s="360">
        <v>0</v>
      </c>
      <c r="F75" s="360">
        <v>0</v>
      </c>
      <c r="G75" s="360"/>
      <c r="H75" s="360">
        <v>87500</v>
      </c>
      <c r="I75" s="360">
        <v>255</v>
      </c>
      <c r="J75" s="360">
        <v>0</v>
      </c>
      <c r="K75" s="360">
        <v>0</v>
      </c>
      <c r="L75" s="360">
        <v>0</v>
      </c>
      <c r="M75" s="361"/>
      <c r="N75" s="361">
        <v>0</v>
      </c>
      <c r="O75" s="361">
        <v>4.5</v>
      </c>
      <c r="P75" s="361">
        <v>0</v>
      </c>
      <c r="Q75" s="373"/>
    </row>
    <row r="76" spans="1:17" s="174" customFormat="1" ht="13.95" customHeight="1" x14ac:dyDescent="0.25">
      <c r="A76" s="430" t="s">
        <v>486</v>
      </c>
      <c r="B76" s="360">
        <v>1251200</v>
      </c>
      <c r="C76" s="360">
        <v>267</v>
      </c>
      <c r="D76" s="360">
        <v>0</v>
      </c>
      <c r="E76" s="360">
        <v>0</v>
      </c>
      <c r="F76" s="360">
        <v>0</v>
      </c>
      <c r="G76" s="360"/>
      <c r="H76" s="360">
        <v>123800</v>
      </c>
      <c r="I76" s="360">
        <v>38</v>
      </c>
      <c r="J76" s="360">
        <v>0</v>
      </c>
      <c r="K76" s="360">
        <v>0</v>
      </c>
      <c r="L76" s="360">
        <v>0</v>
      </c>
      <c r="M76" s="361"/>
      <c r="N76" s="361">
        <v>0</v>
      </c>
      <c r="O76" s="361">
        <v>4.5</v>
      </c>
      <c r="P76" s="361">
        <v>0</v>
      </c>
      <c r="Q76" s="373"/>
    </row>
    <row r="77" spans="1:17" s="174" customFormat="1" ht="13.95" customHeight="1" x14ac:dyDescent="0.25">
      <c r="A77" s="430" t="s">
        <v>487</v>
      </c>
      <c r="B77" s="360">
        <v>60996</v>
      </c>
      <c r="C77" s="360">
        <v>0</v>
      </c>
      <c r="D77" s="360">
        <v>0</v>
      </c>
      <c r="E77" s="360">
        <v>0</v>
      </c>
      <c r="F77" s="360">
        <v>0</v>
      </c>
      <c r="G77" s="360"/>
      <c r="H77" s="360">
        <v>0</v>
      </c>
      <c r="I77" s="360">
        <v>0</v>
      </c>
      <c r="J77" s="360">
        <v>0</v>
      </c>
      <c r="K77" s="360">
        <v>0</v>
      </c>
      <c r="L77" s="360">
        <v>0</v>
      </c>
      <c r="M77" s="361"/>
      <c r="N77" s="361">
        <v>0</v>
      </c>
      <c r="O77" s="361">
        <v>69.680000000000007</v>
      </c>
      <c r="P77" s="361">
        <v>0</v>
      </c>
      <c r="Q77" s="373"/>
    </row>
    <row r="78" spans="1:17" s="174" customFormat="1" ht="13.95" customHeight="1" x14ac:dyDescent="0.25">
      <c r="A78" s="430" t="s">
        <v>488</v>
      </c>
      <c r="B78" s="360">
        <v>0</v>
      </c>
      <c r="C78" s="360">
        <v>0</v>
      </c>
      <c r="D78" s="360">
        <v>0</v>
      </c>
      <c r="E78" s="360">
        <v>0</v>
      </c>
      <c r="F78" s="360">
        <v>0</v>
      </c>
      <c r="G78" s="360"/>
      <c r="H78" s="360">
        <v>89417</v>
      </c>
      <c r="I78" s="360">
        <v>30</v>
      </c>
      <c r="J78" s="360">
        <v>0</v>
      </c>
      <c r="K78" s="360">
        <v>3484</v>
      </c>
      <c r="L78" s="360">
        <v>-39926</v>
      </c>
      <c r="M78" s="361"/>
      <c r="N78" s="361">
        <v>0</v>
      </c>
      <c r="O78" s="361">
        <v>0</v>
      </c>
      <c r="P78" s="361">
        <v>0</v>
      </c>
      <c r="Q78" s="373"/>
    </row>
    <row r="79" spans="1:17" s="174" customFormat="1" ht="13.95" customHeight="1" x14ac:dyDescent="0.25">
      <c r="A79" s="430" t="s">
        <v>489</v>
      </c>
      <c r="B79" s="360">
        <v>0</v>
      </c>
      <c r="C79" s="360">
        <v>0</v>
      </c>
      <c r="D79" s="360">
        <v>0</v>
      </c>
      <c r="E79" s="360">
        <v>0</v>
      </c>
      <c r="F79" s="360">
        <v>0</v>
      </c>
      <c r="G79" s="360"/>
      <c r="H79" s="360">
        <v>1100017</v>
      </c>
      <c r="I79" s="360">
        <v>6</v>
      </c>
      <c r="J79" s="360">
        <v>0</v>
      </c>
      <c r="K79" s="360">
        <v>0</v>
      </c>
      <c r="L79" s="360">
        <v>0</v>
      </c>
      <c r="M79" s="361"/>
      <c r="N79" s="361">
        <v>0</v>
      </c>
      <c r="O79" s="361">
        <v>0.66</v>
      </c>
      <c r="P79" s="361">
        <v>0</v>
      </c>
      <c r="Q79" s="373"/>
    </row>
    <row r="80" spans="1:17" s="174" customFormat="1" ht="13.95" customHeight="1" x14ac:dyDescent="0.25">
      <c r="A80" s="430" t="s">
        <v>490</v>
      </c>
      <c r="B80" s="360">
        <v>1012873</v>
      </c>
      <c r="C80" s="360">
        <v>0</v>
      </c>
      <c r="D80" s="360">
        <v>0</v>
      </c>
      <c r="E80" s="360">
        <v>0</v>
      </c>
      <c r="F80" s="360">
        <v>0</v>
      </c>
      <c r="G80" s="360"/>
      <c r="H80" s="360">
        <v>224000</v>
      </c>
      <c r="I80" s="360">
        <v>74</v>
      </c>
      <c r="J80" s="360">
        <v>0</v>
      </c>
      <c r="K80" s="360">
        <v>0</v>
      </c>
      <c r="L80" s="360">
        <v>0</v>
      </c>
      <c r="M80" s="361"/>
      <c r="N80" s="361">
        <v>0</v>
      </c>
      <c r="O80" s="361">
        <v>6.47</v>
      </c>
      <c r="P80" s="361">
        <v>0</v>
      </c>
      <c r="Q80" s="373"/>
    </row>
    <row r="81" spans="1:17" s="174" customFormat="1" ht="13.95" customHeight="1" x14ac:dyDescent="0.25">
      <c r="A81" s="430" t="s">
        <v>491</v>
      </c>
      <c r="B81" s="360">
        <v>888889</v>
      </c>
      <c r="C81" s="360">
        <v>0</v>
      </c>
      <c r="D81" s="360">
        <v>0</v>
      </c>
      <c r="E81" s="360">
        <v>0</v>
      </c>
      <c r="F81" s="360">
        <v>0</v>
      </c>
      <c r="G81" s="360"/>
      <c r="H81" s="360">
        <v>196000</v>
      </c>
      <c r="I81" s="360">
        <v>125</v>
      </c>
      <c r="J81" s="360">
        <v>0</v>
      </c>
      <c r="K81" s="360">
        <v>0</v>
      </c>
      <c r="L81" s="360">
        <v>0</v>
      </c>
      <c r="M81" s="361"/>
      <c r="N81" s="361">
        <v>0</v>
      </c>
      <c r="O81" s="361">
        <v>6.45</v>
      </c>
      <c r="P81" s="361">
        <v>0</v>
      </c>
      <c r="Q81" s="373"/>
    </row>
    <row r="82" spans="1:17" s="174" customFormat="1" ht="13.95" customHeight="1" x14ac:dyDescent="0.25">
      <c r="A82" s="430" t="s">
        <v>492</v>
      </c>
      <c r="B82" s="360">
        <v>2748949</v>
      </c>
      <c r="C82" s="360">
        <v>0</v>
      </c>
      <c r="D82" s="360">
        <v>0</v>
      </c>
      <c r="E82" s="360">
        <v>0</v>
      </c>
      <c r="F82" s="360">
        <v>0</v>
      </c>
      <c r="G82" s="360"/>
      <c r="H82" s="360">
        <v>739500</v>
      </c>
      <c r="I82" s="360">
        <v>101</v>
      </c>
      <c r="J82" s="360">
        <v>0</v>
      </c>
      <c r="K82" s="360">
        <v>0</v>
      </c>
      <c r="L82" s="360">
        <v>0</v>
      </c>
      <c r="M82" s="361"/>
      <c r="N82" s="361">
        <v>0</v>
      </c>
      <c r="O82" s="361">
        <v>6.23</v>
      </c>
      <c r="P82" s="361">
        <v>0</v>
      </c>
      <c r="Q82" s="373"/>
    </row>
    <row r="83" spans="1:17" s="174" customFormat="1" ht="13.95" customHeight="1" x14ac:dyDescent="0.25">
      <c r="A83" s="430" t="s">
        <v>493</v>
      </c>
      <c r="B83" s="360">
        <v>2794740</v>
      </c>
      <c r="C83" s="360">
        <v>0</v>
      </c>
      <c r="D83" s="360">
        <v>0</v>
      </c>
      <c r="E83" s="360">
        <v>0</v>
      </c>
      <c r="F83" s="360">
        <v>0</v>
      </c>
      <c r="G83" s="360"/>
      <c r="H83" s="360">
        <v>615000</v>
      </c>
      <c r="I83" s="360">
        <v>80</v>
      </c>
      <c r="J83" s="360">
        <v>0</v>
      </c>
      <c r="K83" s="360">
        <v>0</v>
      </c>
      <c r="L83" s="360">
        <v>0</v>
      </c>
      <c r="M83" s="361"/>
      <c r="N83" s="361">
        <v>0</v>
      </c>
      <c r="O83" s="361">
        <v>6.01</v>
      </c>
      <c r="P83" s="361">
        <v>0</v>
      </c>
      <c r="Q83" s="373"/>
    </row>
    <row r="84" spans="1:17" s="174" customFormat="1" ht="13.95" customHeight="1" x14ac:dyDescent="0.25">
      <c r="A84" s="430" t="s">
        <v>494</v>
      </c>
      <c r="B84" s="360">
        <v>469179</v>
      </c>
      <c r="C84" s="360">
        <v>0</v>
      </c>
      <c r="D84" s="360">
        <v>0</v>
      </c>
      <c r="E84" s="360">
        <v>0</v>
      </c>
      <c r="F84" s="360">
        <v>0</v>
      </c>
      <c r="G84" s="360"/>
      <c r="H84" s="360">
        <v>63000</v>
      </c>
      <c r="I84" s="360">
        <v>1</v>
      </c>
      <c r="J84" s="360">
        <v>0</v>
      </c>
      <c r="K84" s="360">
        <v>0</v>
      </c>
      <c r="L84" s="360">
        <v>0</v>
      </c>
      <c r="M84" s="361"/>
      <c r="N84" s="361">
        <v>0</v>
      </c>
      <c r="O84" s="361">
        <v>6.58</v>
      </c>
      <c r="P84" s="361">
        <v>0</v>
      </c>
      <c r="Q84" s="373"/>
    </row>
    <row r="85" spans="1:17" s="174" customFormat="1" ht="13.95" customHeight="1" x14ac:dyDescent="0.25">
      <c r="A85" s="430" t="s">
        <v>495</v>
      </c>
      <c r="B85" s="360">
        <v>2741867</v>
      </c>
      <c r="C85" s="360">
        <v>547</v>
      </c>
      <c r="D85" s="360">
        <v>0</v>
      </c>
      <c r="E85" s="360">
        <v>0</v>
      </c>
      <c r="F85" s="360">
        <v>0</v>
      </c>
      <c r="G85" s="360"/>
      <c r="H85" s="360">
        <v>0</v>
      </c>
      <c r="I85" s="360">
        <v>0</v>
      </c>
      <c r="J85" s="360">
        <v>0</v>
      </c>
      <c r="K85" s="360">
        <v>0</v>
      </c>
      <c r="L85" s="360">
        <v>0</v>
      </c>
      <c r="M85" s="361"/>
      <c r="N85" s="361">
        <v>0</v>
      </c>
      <c r="O85" s="361">
        <v>5.84</v>
      </c>
      <c r="P85" s="361">
        <v>0</v>
      </c>
      <c r="Q85" s="373"/>
    </row>
    <row r="86" spans="1:17" s="174" customFormat="1" ht="13.95" customHeight="1" x14ac:dyDescent="0.25">
      <c r="A86" s="430" t="s">
        <v>496</v>
      </c>
      <c r="B86" s="360">
        <v>1207174</v>
      </c>
      <c r="C86" s="360">
        <v>258</v>
      </c>
      <c r="D86" s="360">
        <v>0</v>
      </c>
      <c r="E86" s="360">
        <v>0</v>
      </c>
      <c r="F86" s="360">
        <v>0</v>
      </c>
      <c r="G86" s="360"/>
      <c r="H86" s="360">
        <v>0</v>
      </c>
      <c r="I86" s="360">
        <v>0</v>
      </c>
      <c r="J86" s="360">
        <v>0</v>
      </c>
      <c r="K86" s="360">
        <v>0</v>
      </c>
      <c r="L86" s="360">
        <v>0</v>
      </c>
      <c r="M86" s="361"/>
      <c r="N86" s="361">
        <v>0</v>
      </c>
      <c r="O86" s="361">
        <v>5.3</v>
      </c>
      <c r="P86" s="361">
        <v>0</v>
      </c>
      <c r="Q86" s="373"/>
    </row>
    <row r="87" spans="1:17" s="174" customFormat="1" ht="13.95" customHeight="1" x14ac:dyDescent="0.25">
      <c r="A87" s="430" t="s">
        <v>497</v>
      </c>
      <c r="B87" s="360">
        <v>1491053</v>
      </c>
      <c r="C87" s="360">
        <v>0</v>
      </c>
      <c r="D87" s="360">
        <v>0</v>
      </c>
      <c r="E87" s="360">
        <v>0</v>
      </c>
      <c r="F87" s="360">
        <v>0</v>
      </c>
      <c r="G87" s="360"/>
      <c r="H87" s="360">
        <v>0</v>
      </c>
      <c r="I87" s="360">
        <v>0</v>
      </c>
      <c r="J87" s="360">
        <v>0</v>
      </c>
      <c r="K87" s="360">
        <v>0</v>
      </c>
      <c r="L87" s="360">
        <v>0</v>
      </c>
      <c r="M87" s="361"/>
      <c r="N87" s="361">
        <v>0</v>
      </c>
      <c r="O87" s="361">
        <v>4.83</v>
      </c>
      <c r="P87" s="361">
        <v>0</v>
      </c>
      <c r="Q87" s="373"/>
    </row>
    <row r="88" spans="1:17" s="174" customFormat="1" ht="13.95" customHeight="1" x14ac:dyDescent="0.25">
      <c r="A88" s="430" t="s">
        <v>877</v>
      </c>
      <c r="B88" s="360">
        <v>1458000</v>
      </c>
      <c r="C88" s="360">
        <v>295</v>
      </c>
      <c r="D88" s="360">
        <v>0</v>
      </c>
      <c r="E88" s="360">
        <v>0</v>
      </c>
      <c r="F88" s="360">
        <v>0</v>
      </c>
      <c r="G88" s="360"/>
      <c r="H88" s="360">
        <v>0</v>
      </c>
      <c r="I88" s="360">
        <v>0</v>
      </c>
      <c r="J88" s="360">
        <v>0</v>
      </c>
      <c r="K88" s="360">
        <v>0</v>
      </c>
      <c r="L88" s="360">
        <v>0</v>
      </c>
      <c r="M88" s="361"/>
      <c r="N88" s="361">
        <v>0</v>
      </c>
      <c r="O88" s="361">
        <v>6.05</v>
      </c>
      <c r="P88" s="361">
        <v>0</v>
      </c>
      <c r="Q88" s="373"/>
    </row>
    <row r="89" spans="1:17" s="174" customFormat="1" ht="13.95" customHeight="1" x14ac:dyDescent="0.25">
      <c r="A89" s="430" t="s">
        <v>498</v>
      </c>
      <c r="B89" s="360">
        <v>0</v>
      </c>
      <c r="C89" s="360">
        <v>0</v>
      </c>
      <c r="D89" s="360">
        <v>0</v>
      </c>
      <c r="E89" s="360">
        <v>0</v>
      </c>
      <c r="F89" s="360">
        <v>0</v>
      </c>
      <c r="G89" s="360"/>
      <c r="H89" s="360">
        <v>2072838</v>
      </c>
      <c r="I89" s="360">
        <v>8</v>
      </c>
      <c r="J89" s="360">
        <v>0</v>
      </c>
      <c r="K89" s="360">
        <v>0</v>
      </c>
      <c r="L89" s="360">
        <v>0</v>
      </c>
      <c r="M89" s="361"/>
      <c r="N89" s="361">
        <v>0</v>
      </c>
      <c r="O89" s="361">
        <v>0</v>
      </c>
      <c r="P89" s="361">
        <v>0</v>
      </c>
      <c r="Q89" s="373"/>
    </row>
    <row r="90" spans="1:17" s="174" customFormat="1" ht="13.95" customHeight="1" x14ac:dyDescent="0.25">
      <c r="A90" s="430" t="s">
        <v>499</v>
      </c>
      <c r="B90" s="360">
        <v>400776</v>
      </c>
      <c r="C90" s="360">
        <v>0</v>
      </c>
      <c r="D90" s="360">
        <v>0</v>
      </c>
      <c r="E90" s="360">
        <v>0</v>
      </c>
      <c r="F90" s="360">
        <v>0</v>
      </c>
      <c r="G90" s="360"/>
      <c r="H90" s="360">
        <v>1302474</v>
      </c>
      <c r="I90" s="360">
        <v>94</v>
      </c>
      <c r="J90" s="360">
        <v>0</v>
      </c>
      <c r="K90" s="360">
        <v>2741</v>
      </c>
      <c r="L90" s="360">
        <v>-125573</v>
      </c>
      <c r="M90" s="361"/>
      <c r="N90" s="361">
        <v>0</v>
      </c>
      <c r="O90" s="361">
        <v>0</v>
      </c>
      <c r="P90" s="361">
        <v>0</v>
      </c>
      <c r="Q90" s="373"/>
    </row>
    <row r="91" spans="1:17" s="174" customFormat="1" ht="13.95" customHeight="1" x14ac:dyDescent="0.25">
      <c r="A91" s="430" t="s">
        <v>500</v>
      </c>
      <c r="B91" s="360">
        <v>2185201</v>
      </c>
      <c r="C91" s="360">
        <v>0</v>
      </c>
      <c r="D91" s="360">
        <v>0</v>
      </c>
      <c r="E91" s="360">
        <v>0</v>
      </c>
      <c r="F91" s="360">
        <v>0</v>
      </c>
      <c r="G91" s="360"/>
      <c r="H91" s="360">
        <v>325000</v>
      </c>
      <c r="I91" s="360">
        <v>50</v>
      </c>
      <c r="J91" s="360">
        <v>0</v>
      </c>
      <c r="K91" s="360">
        <v>0</v>
      </c>
      <c r="L91" s="360">
        <v>0</v>
      </c>
      <c r="M91" s="361"/>
      <c r="N91" s="361">
        <v>0</v>
      </c>
      <c r="O91" s="361">
        <v>9.9600000000000009</v>
      </c>
      <c r="P91" s="361">
        <v>0</v>
      </c>
      <c r="Q91" s="373"/>
    </row>
    <row r="92" spans="1:17" s="174" customFormat="1" ht="13.95" customHeight="1" x14ac:dyDescent="0.25">
      <c r="A92" s="430" t="s">
        <v>501</v>
      </c>
      <c r="B92" s="360">
        <v>756486</v>
      </c>
      <c r="C92" s="360">
        <v>0</v>
      </c>
      <c r="D92" s="360">
        <v>0</v>
      </c>
      <c r="E92" s="360">
        <v>0</v>
      </c>
      <c r="F92" s="360">
        <v>0</v>
      </c>
      <c r="G92" s="360"/>
      <c r="H92" s="360">
        <v>0</v>
      </c>
      <c r="I92" s="360">
        <v>0</v>
      </c>
      <c r="J92" s="360">
        <v>0</v>
      </c>
      <c r="K92" s="360">
        <v>0</v>
      </c>
      <c r="L92" s="360">
        <v>0</v>
      </c>
      <c r="M92" s="361"/>
      <c r="N92" s="361">
        <v>0</v>
      </c>
      <c r="O92" s="361">
        <v>8.56</v>
      </c>
      <c r="P92" s="361">
        <v>0</v>
      </c>
      <c r="Q92" s="373"/>
    </row>
    <row r="93" spans="1:17" s="174" customFormat="1" ht="13.95" customHeight="1" x14ac:dyDescent="0.25">
      <c r="A93" s="430" t="s">
        <v>502</v>
      </c>
      <c r="B93" s="360">
        <v>105757</v>
      </c>
      <c r="C93" s="360">
        <v>0</v>
      </c>
      <c r="D93" s="360">
        <v>0</v>
      </c>
      <c r="E93" s="360">
        <v>0</v>
      </c>
      <c r="F93" s="360">
        <v>0</v>
      </c>
      <c r="G93" s="360"/>
      <c r="H93" s="360">
        <v>183300</v>
      </c>
      <c r="I93" s="360">
        <v>64</v>
      </c>
      <c r="J93" s="360">
        <v>0</v>
      </c>
      <c r="K93" s="360">
        <v>0</v>
      </c>
      <c r="L93" s="360">
        <v>0</v>
      </c>
      <c r="M93" s="361"/>
      <c r="N93" s="361">
        <v>0</v>
      </c>
      <c r="O93" s="361">
        <v>13.49</v>
      </c>
      <c r="P93" s="361">
        <v>0</v>
      </c>
      <c r="Q93" s="373"/>
    </row>
    <row r="94" spans="1:17" s="174" customFormat="1" ht="13.95" customHeight="1" x14ac:dyDescent="0.25">
      <c r="A94" s="430" t="s">
        <v>503</v>
      </c>
      <c r="B94" s="360">
        <v>0</v>
      </c>
      <c r="C94" s="360">
        <v>0</v>
      </c>
      <c r="D94" s="360">
        <v>0</v>
      </c>
      <c r="E94" s="360">
        <v>0</v>
      </c>
      <c r="F94" s="360">
        <v>0</v>
      </c>
      <c r="G94" s="360"/>
      <c r="H94" s="360">
        <v>14168</v>
      </c>
      <c r="I94" s="360">
        <v>0</v>
      </c>
      <c r="J94" s="360">
        <v>0</v>
      </c>
      <c r="K94" s="360">
        <v>0</v>
      </c>
      <c r="L94" s="360">
        <v>0</v>
      </c>
      <c r="M94" s="361"/>
      <c r="N94" s="361">
        <v>100</v>
      </c>
      <c r="O94" s="361">
        <v>3.56</v>
      </c>
      <c r="P94" s="361">
        <v>0</v>
      </c>
      <c r="Q94" s="373"/>
    </row>
    <row r="95" spans="1:17" s="174" customFormat="1" ht="13.95" customHeight="1" x14ac:dyDescent="0.25">
      <c r="A95" s="430" t="s">
        <v>504</v>
      </c>
      <c r="B95" s="360">
        <v>0</v>
      </c>
      <c r="C95" s="360">
        <v>0</v>
      </c>
      <c r="D95" s="360">
        <v>0</v>
      </c>
      <c r="E95" s="360">
        <v>0</v>
      </c>
      <c r="F95" s="360">
        <v>0</v>
      </c>
      <c r="G95" s="360"/>
      <c r="H95" s="360">
        <v>37244</v>
      </c>
      <c r="I95" s="360">
        <v>3</v>
      </c>
      <c r="J95" s="360">
        <v>0</v>
      </c>
      <c r="K95" s="360">
        <v>1679</v>
      </c>
      <c r="L95" s="360">
        <v>-6821</v>
      </c>
      <c r="M95" s="361"/>
      <c r="N95" s="361">
        <v>0</v>
      </c>
      <c r="O95" s="361">
        <v>0</v>
      </c>
      <c r="P95" s="361">
        <v>0</v>
      </c>
      <c r="Q95" s="373"/>
    </row>
    <row r="96" spans="1:17" s="174" customFormat="1" ht="13.95" customHeight="1" x14ac:dyDescent="0.25">
      <c r="A96" s="430" t="s">
        <v>642</v>
      </c>
      <c r="B96" s="360">
        <v>245679</v>
      </c>
      <c r="C96" s="360">
        <v>0</v>
      </c>
      <c r="D96" s="360">
        <v>0</v>
      </c>
      <c r="E96" s="360">
        <v>0</v>
      </c>
      <c r="F96" s="360">
        <v>0</v>
      </c>
      <c r="G96" s="360"/>
      <c r="H96" s="360">
        <v>29505</v>
      </c>
      <c r="I96" s="360">
        <v>5</v>
      </c>
      <c r="J96" s="360">
        <v>0</v>
      </c>
      <c r="K96" s="360">
        <v>0</v>
      </c>
      <c r="L96" s="360">
        <v>0</v>
      </c>
      <c r="M96" s="361"/>
      <c r="N96" s="361">
        <v>0</v>
      </c>
      <c r="O96" s="361">
        <v>2</v>
      </c>
      <c r="P96" s="361">
        <v>0.63</v>
      </c>
      <c r="Q96" s="373"/>
    </row>
    <row r="97" spans="1:17" s="174" customFormat="1" ht="13.95" customHeight="1" x14ac:dyDescent="0.25">
      <c r="A97" s="430" t="s">
        <v>644</v>
      </c>
      <c r="B97" s="360">
        <v>203349</v>
      </c>
      <c r="C97" s="360">
        <v>0</v>
      </c>
      <c r="D97" s="360">
        <v>0</v>
      </c>
      <c r="E97" s="360">
        <v>0</v>
      </c>
      <c r="F97" s="360">
        <v>0</v>
      </c>
      <c r="G97" s="360"/>
      <c r="H97" s="360">
        <v>15723</v>
      </c>
      <c r="I97" s="360">
        <v>29</v>
      </c>
      <c r="J97" s="360">
        <v>0</v>
      </c>
      <c r="K97" s="360">
        <v>0</v>
      </c>
      <c r="L97" s="360">
        <v>0</v>
      </c>
      <c r="M97" s="361"/>
      <c r="N97" s="361">
        <v>0</v>
      </c>
      <c r="O97" s="361">
        <v>4.4000000000000004</v>
      </c>
      <c r="P97" s="361">
        <v>0</v>
      </c>
      <c r="Q97" s="373"/>
    </row>
    <row r="98" spans="1:17" s="174" customFormat="1" ht="13.95" customHeight="1" x14ac:dyDescent="0.25">
      <c r="A98" s="430" t="s">
        <v>645</v>
      </c>
      <c r="B98" s="360">
        <v>0</v>
      </c>
      <c r="C98" s="360">
        <v>0</v>
      </c>
      <c r="D98" s="360">
        <v>0</v>
      </c>
      <c r="E98" s="360">
        <v>0</v>
      </c>
      <c r="F98" s="360">
        <v>0</v>
      </c>
      <c r="G98" s="360"/>
      <c r="H98" s="360">
        <v>89437</v>
      </c>
      <c r="I98" s="360">
        <v>73</v>
      </c>
      <c r="J98" s="360">
        <v>0</v>
      </c>
      <c r="K98" s="360">
        <v>0</v>
      </c>
      <c r="L98" s="360">
        <v>0</v>
      </c>
      <c r="M98" s="361"/>
      <c r="N98" s="361">
        <v>0</v>
      </c>
      <c r="O98" s="361">
        <v>43.9</v>
      </c>
      <c r="P98" s="361">
        <v>0</v>
      </c>
      <c r="Q98" s="373"/>
    </row>
    <row r="99" spans="1:17" s="174" customFormat="1" ht="13.95" customHeight="1" x14ac:dyDescent="0.25">
      <c r="A99" s="430" t="s">
        <v>646</v>
      </c>
      <c r="B99" s="360">
        <v>0</v>
      </c>
      <c r="C99" s="360">
        <v>0</v>
      </c>
      <c r="D99" s="360">
        <v>0</v>
      </c>
      <c r="E99" s="360">
        <v>0</v>
      </c>
      <c r="F99" s="360">
        <v>0</v>
      </c>
      <c r="G99" s="360"/>
      <c r="H99" s="360">
        <v>62205</v>
      </c>
      <c r="I99" s="360">
        <v>1</v>
      </c>
      <c r="J99" s="360">
        <v>0</v>
      </c>
      <c r="K99" s="360">
        <v>0</v>
      </c>
      <c r="L99" s="360">
        <v>0</v>
      </c>
      <c r="M99" s="361"/>
      <c r="N99" s="361">
        <v>0</v>
      </c>
      <c r="O99" s="361">
        <v>19.11</v>
      </c>
      <c r="P99" s="361">
        <v>0</v>
      </c>
      <c r="Q99" s="373"/>
    </row>
    <row r="100" spans="1:17" s="174" customFormat="1" ht="13.95" customHeight="1" x14ac:dyDescent="0.25">
      <c r="A100" s="430" t="s">
        <v>454</v>
      </c>
      <c r="B100" s="360">
        <v>682532</v>
      </c>
      <c r="C100" s="360">
        <v>929</v>
      </c>
      <c r="D100" s="360">
        <v>0</v>
      </c>
      <c r="E100" s="360">
        <v>0</v>
      </c>
      <c r="F100" s="360">
        <v>0</v>
      </c>
      <c r="G100" s="360"/>
      <c r="H100" s="360">
        <v>130000</v>
      </c>
      <c r="I100" s="360">
        <v>309</v>
      </c>
      <c r="J100" s="360">
        <v>0</v>
      </c>
      <c r="K100" s="360">
        <v>0</v>
      </c>
      <c r="L100" s="360">
        <v>0</v>
      </c>
      <c r="M100" s="361"/>
      <c r="N100" s="361">
        <v>0</v>
      </c>
      <c r="O100" s="361">
        <v>6.4</v>
      </c>
      <c r="P100" s="361">
        <v>0</v>
      </c>
      <c r="Q100" s="373"/>
    </row>
    <row r="101" spans="1:17" s="174" customFormat="1" ht="13.95" customHeight="1" x14ac:dyDescent="0.25">
      <c r="A101" s="430" t="s">
        <v>864</v>
      </c>
      <c r="B101" s="360">
        <v>1990474</v>
      </c>
      <c r="C101" s="360">
        <v>279</v>
      </c>
      <c r="D101" s="360">
        <v>0</v>
      </c>
      <c r="E101" s="360">
        <v>0</v>
      </c>
      <c r="F101" s="360">
        <v>0</v>
      </c>
      <c r="G101" s="360"/>
      <c r="H101" s="360">
        <v>171500</v>
      </c>
      <c r="I101" s="360">
        <v>38</v>
      </c>
      <c r="J101" s="360">
        <v>0</v>
      </c>
      <c r="K101" s="360">
        <v>0</v>
      </c>
      <c r="L101" s="360">
        <v>0</v>
      </c>
      <c r="M101" s="361"/>
      <c r="N101" s="361">
        <v>0</v>
      </c>
      <c r="O101" s="361">
        <v>4.53</v>
      </c>
      <c r="P101" s="361">
        <v>0</v>
      </c>
      <c r="Q101" s="373"/>
    </row>
    <row r="102" spans="1:17" s="174" customFormat="1" ht="13.95" customHeight="1" x14ac:dyDescent="0.25">
      <c r="A102" s="430" t="s">
        <v>456</v>
      </c>
      <c r="B102" s="360">
        <v>1503287</v>
      </c>
      <c r="C102" s="360">
        <v>2884</v>
      </c>
      <c r="D102" s="360">
        <v>0</v>
      </c>
      <c r="E102" s="360">
        <v>0</v>
      </c>
      <c r="F102" s="360">
        <v>0</v>
      </c>
      <c r="G102" s="360"/>
      <c r="H102" s="360">
        <v>292500</v>
      </c>
      <c r="I102" s="360">
        <v>714</v>
      </c>
      <c r="J102" s="360">
        <v>0</v>
      </c>
      <c r="K102" s="360">
        <v>0</v>
      </c>
      <c r="L102" s="360">
        <v>0</v>
      </c>
      <c r="M102" s="361"/>
      <c r="N102" s="361">
        <v>0</v>
      </c>
      <c r="O102" s="361">
        <v>5.14</v>
      </c>
      <c r="P102" s="361">
        <v>0</v>
      </c>
      <c r="Q102" s="373"/>
    </row>
    <row r="103" spans="1:17" s="174" customFormat="1" ht="13.95" customHeight="1" x14ac:dyDescent="0.25">
      <c r="A103" s="430" t="s">
        <v>875</v>
      </c>
      <c r="B103" s="360">
        <v>1628000</v>
      </c>
      <c r="C103" s="360">
        <v>1050</v>
      </c>
      <c r="D103" s="360">
        <v>0</v>
      </c>
      <c r="E103" s="360">
        <v>0</v>
      </c>
      <c r="F103" s="360">
        <v>0</v>
      </c>
      <c r="G103" s="360"/>
      <c r="H103" s="360">
        <v>222000</v>
      </c>
      <c r="I103" s="360">
        <v>196</v>
      </c>
      <c r="J103" s="360">
        <v>0</v>
      </c>
      <c r="K103" s="360">
        <v>0</v>
      </c>
      <c r="L103" s="360">
        <v>0</v>
      </c>
      <c r="M103" s="361"/>
      <c r="N103" s="361">
        <v>0</v>
      </c>
      <c r="O103" s="361">
        <v>4.55</v>
      </c>
      <c r="P103" s="361">
        <v>0</v>
      </c>
      <c r="Q103" s="373"/>
    </row>
    <row r="104" spans="1:17" s="174" customFormat="1" ht="13.95" customHeight="1" x14ac:dyDescent="0.25">
      <c r="A104" s="430" t="s">
        <v>457</v>
      </c>
      <c r="B104" s="360">
        <v>11393422</v>
      </c>
      <c r="C104" s="360">
        <v>749</v>
      </c>
      <c r="D104" s="360">
        <v>0</v>
      </c>
      <c r="E104" s="360">
        <v>0</v>
      </c>
      <c r="F104" s="360">
        <v>0</v>
      </c>
      <c r="G104" s="360"/>
      <c r="H104" s="360">
        <v>1349000</v>
      </c>
      <c r="I104" s="360">
        <v>167</v>
      </c>
      <c r="J104" s="360">
        <v>0</v>
      </c>
      <c r="K104" s="360">
        <v>0</v>
      </c>
      <c r="L104" s="360">
        <v>0</v>
      </c>
      <c r="M104" s="361"/>
      <c r="N104" s="361">
        <v>0</v>
      </c>
      <c r="O104" s="361">
        <v>4.46</v>
      </c>
      <c r="P104" s="361">
        <v>0</v>
      </c>
      <c r="Q104" s="373"/>
    </row>
    <row r="105" spans="1:17" s="174" customFormat="1" ht="13.95" customHeight="1" x14ac:dyDescent="0.25">
      <c r="A105" s="430" t="s">
        <v>458</v>
      </c>
      <c r="B105" s="360">
        <v>2367211</v>
      </c>
      <c r="C105" s="360">
        <v>855</v>
      </c>
      <c r="D105" s="360">
        <v>0</v>
      </c>
      <c r="E105" s="360">
        <v>0</v>
      </c>
      <c r="F105" s="360">
        <v>0</v>
      </c>
      <c r="G105" s="360"/>
      <c r="H105" s="360">
        <v>272000</v>
      </c>
      <c r="I105" s="360">
        <v>184</v>
      </c>
      <c r="J105" s="360">
        <v>0</v>
      </c>
      <c r="K105" s="360">
        <v>0</v>
      </c>
      <c r="L105" s="360">
        <v>0</v>
      </c>
      <c r="M105" s="361"/>
      <c r="N105" s="361">
        <v>0</v>
      </c>
      <c r="O105" s="361">
        <v>4.9000000000000004</v>
      </c>
      <c r="P105" s="361">
        <v>0</v>
      </c>
      <c r="Q105" s="373"/>
    </row>
    <row r="106" spans="1:17" s="174" customFormat="1" ht="13.95" customHeight="1" x14ac:dyDescent="0.25">
      <c r="A106" s="430" t="s">
        <v>876</v>
      </c>
      <c r="B106" s="360">
        <v>2295000</v>
      </c>
      <c r="C106" s="360">
        <v>189</v>
      </c>
      <c r="D106" s="360">
        <v>0</v>
      </c>
      <c r="E106" s="360">
        <v>0</v>
      </c>
      <c r="F106" s="360">
        <v>0</v>
      </c>
      <c r="G106" s="360"/>
      <c r="H106" s="360">
        <v>255000</v>
      </c>
      <c r="I106" s="360">
        <v>39</v>
      </c>
      <c r="J106" s="360">
        <v>0</v>
      </c>
      <c r="K106" s="360">
        <v>0</v>
      </c>
      <c r="L106" s="360">
        <v>0</v>
      </c>
      <c r="M106" s="361"/>
      <c r="N106" s="361">
        <v>0</v>
      </c>
      <c r="O106" s="361">
        <v>4.5</v>
      </c>
      <c r="P106" s="361">
        <v>0</v>
      </c>
      <c r="Q106" s="373"/>
    </row>
    <row r="107" spans="1:17" s="174" customFormat="1" ht="13.95" customHeight="1" x14ac:dyDescent="0.25">
      <c r="A107" s="430" t="s">
        <v>647</v>
      </c>
      <c r="B107" s="360">
        <v>132650</v>
      </c>
      <c r="C107" s="360">
        <v>0</v>
      </c>
      <c r="D107" s="360">
        <v>0</v>
      </c>
      <c r="E107" s="360">
        <v>0</v>
      </c>
      <c r="F107" s="360">
        <v>0</v>
      </c>
      <c r="G107" s="360"/>
      <c r="H107" s="360">
        <v>10800</v>
      </c>
      <c r="I107" s="360">
        <v>8</v>
      </c>
      <c r="J107" s="360">
        <v>0</v>
      </c>
      <c r="K107" s="360">
        <v>0</v>
      </c>
      <c r="L107" s="360">
        <v>0</v>
      </c>
      <c r="M107" s="361"/>
      <c r="N107" s="361">
        <v>0</v>
      </c>
      <c r="O107" s="361">
        <v>16.75</v>
      </c>
      <c r="P107" s="361">
        <v>0</v>
      </c>
      <c r="Q107" s="373"/>
    </row>
    <row r="108" spans="1:17" s="174" customFormat="1" ht="13.95" customHeight="1" x14ac:dyDescent="0.25">
      <c r="A108" s="430" t="s">
        <v>649</v>
      </c>
      <c r="B108" s="360">
        <v>1500000</v>
      </c>
      <c r="C108" s="360">
        <v>5425</v>
      </c>
      <c r="D108" s="360">
        <v>0</v>
      </c>
      <c r="E108" s="360">
        <v>0</v>
      </c>
      <c r="F108" s="360">
        <v>0</v>
      </c>
      <c r="G108" s="360"/>
      <c r="H108" s="360">
        <v>0</v>
      </c>
      <c r="I108" s="360">
        <v>0</v>
      </c>
      <c r="J108" s="360">
        <v>0</v>
      </c>
      <c r="K108" s="360">
        <v>0</v>
      </c>
      <c r="L108" s="360">
        <v>0</v>
      </c>
      <c r="M108" s="361"/>
      <c r="N108" s="361">
        <v>0</v>
      </c>
      <c r="O108" s="361">
        <v>0</v>
      </c>
      <c r="P108" s="361">
        <v>3.86</v>
      </c>
      <c r="Q108" s="373"/>
    </row>
    <row r="109" spans="1:17" s="174" customFormat="1" ht="13.95" customHeight="1" x14ac:dyDescent="0.25">
      <c r="A109" s="430" t="s">
        <v>650</v>
      </c>
      <c r="B109" s="360">
        <v>3000000</v>
      </c>
      <c r="C109" s="360">
        <v>70705</v>
      </c>
      <c r="D109" s="360">
        <v>0</v>
      </c>
      <c r="E109" s="360">
        <v>0</v>
      </c>
      <c r="F109" s="360">
        <v>0</v>
      </c>
      <c r="G109" s="360"/>
      <c r="H109" s="360">
        <v>0</v>
      </c>
      <c r="I109" s="360">
        <v>0</v>
      </c>
      <c r="J109" s="360">
        <v>0</v>
      </c>
      <c r="K109" s="360">
        <v>0</v>
      </c>
      <c r="L109" s="360">
        <v>0</v>
      </c>
      <c r="M109" s="361"/>
      <c r="N109" s="361">
        <v>0</v>
      </c>
      <c r="O109" s="361">
        <v>0</v>
      </c>
      <c r="P109" s="361">
        <v>2.86</v>
      </c>
      <c r="Q109" s="373"/>
    </row>
    <row r="110" spans="1:17" s="174" customFormat="1" ht="13.95" customHeight="1" x14ac:dyDescent="0.25">
      <c r="A110" s="430" t="s">
        <v>710</v>
      </c>
      <c r="B110" s="360">
        <v>470000</v>
      </c>
      <c r="C110" s="360">
        <v>13</v>
      </c>
      <c r="D110" s="360">
        <v>0</v>
      </c>
      <c r="E110" s="360">
        <v>0</v>
      </c>
      <c r="F110" s="360">
        <v>0</v>
      </c>
      <c r="G110" s="360"/>
      <c r="H110" s="360">
        <v>110000</v>
      </c>
      <c r="I110" s="360">
        <v>6</v>
      </c>
      <c r="J110" s="360">
        <v>0</v>
      </c>
      <c r="K110" s="360">
        <v>0</v>
      </c>
      <c r="L110" s="360">
        <v>0</v>
      </c>
      <c r="M110" s="361"/>
      <c r="N110" s="361">
        <v>0</v>
      </c>
      <c r="O110" s="361">
        <v>0</v>
      </c>
      <c r="P110" s="361">
        <v>0</v>
      </c>
      <c r="Q110" s="373"/>
    </row>
    <row r="111" spans="1:17" s="174" customFormat="1" ht="13.95" customHeight="1" x14ac:dyDescent="0.25">
      <c r="A111" s="430" t="s">
        <v>713</v>
      </c>
      <c r="B111" s="360">
        <v>731563</v>
      </c>
      <c r="C111" s="360">
        <v>2</v>
      </c>
      <c r="D111" s="360">
        <v>0</v>
      </c>
      <c r="E111" s="360">
        <v>0</v>
      </c>
      <c r="F111" s="360">
        <v>0</v>
      </c>
      <c r="G111" s="360"/>
      <c r="H111" s="360">
        <v>26000</v>
      </c>
      <c r="I111" s="360">
        <v>3</v>
      </c>
      <c r="J111" s="360">
        <v>0</v>
      </c>
      <c r="K111" s="360">
        <v>0</v>
      </c>
      <c r="L111" s="360">
        <v>0</v>
      </c>
      <c r="M111" s="361"/>
      <c r="N111" s="361">
        <v>0</v>
      </c>
      <c r="O111" s="361">
        <v>1.45</v>
      </c>
      <c r="P111" s="361">
        <v>0</v>
      </c>
      <c r="Q111" s="373"/>
    </row>
    <row r="112" spans="1:17" s="174" customFormat="1" ht="13.95" customHeight="1" x14ac:dyDescent="0.25">
      <c r="A112" s="430" t="s">
        <v>651</v>
      </c>
      <c r="B112" s="360">
        <v>314873</v>
      </c>
      <c r="C112" s="360">
        <v>59</v>
      </c>
      <c r="D112" s="360">
        <v>0</v>
      </c>
      <c r="E112" s="360">
        <v>0</v>
      </c>
      <c r="F112" s="360">
        <v>0</v>
      </c>
      <c r="G112" s="360"/>
      <c r="H112" s="360">
        <v>21647</v>
      </c>
      <c r="I112" s="360">
        <v>9</v>
      </c>
      <c r="J112" s="360">
        <v>0</v>
      </c>
      <c r="K112" s="360">
        <v>0</v>
      </c>
      <c r="L112" s="360">
        <v>0</v>
      </c>
      <c r="M112" s="361"/>
      <c r="N112" s="361">
        <v>0</v>
      </c>
      <c r="O112" s="361">
        <v>3.27</v>
      </c>
      <c r="P112" s="361">
        <v>0</v>
      </c>
      <c r="Q112" s="373"/>
    </row>
    <row r="113" spans="1:17" s="174" customFormat="1" ht="13.95" customHeight="1" x14ac:dyDescent="0.25">
      <c r="A113" s="430" t="s">
        <v>653</v>
      </c>
      <c r="B113" s="360">
        <v>190941</v>
      </c>
      <c r="C113" s="360">
        <v>8</v>
      </c>
      <c r="D113" s="360">
        <v>0</v>
      </c>
      <c r="E113" s="360">
        <v>0</v>
      </c>
      <c r="F113" s="360">
        <v>0</v>
      </c>
      <c r="G113" s="360"/>
      <c r="H113" s="360">
        <v>13127</v>
      </c>
      <c r="I113" s="360">
        <v>3</v>
      </c>
      <c r="J113" s="360">
        <v>0</v>
      </c>
      <c r="K113" s="360">
        <v>0</v>
      </c>
      <c r="L113" s="360">
        <v>0</v>
      </c>
      <c r="M113" s="361"/>
      <c r="N113" s="361">
        <v>0</v>
      </c>
      <c r="O113" s="361">
        <v>4.4000000000000004</v>
      </c>
      <c r="P113" s="361">
        <v>0</v>
      </c>
      <c r="Q113" s="373"/>
    </row>
    <row r="114" spans="1:17" s="174" customFormat="1" ht="13.95" customHeight="1" x14ac:dyDescent="0.25">
      <c r="A114" s="430" t="s">
        <v>505</v>
      </c>
      <c r="B114" s="360">
        <v>0</v>
      </c>
      <c r="C114" s="360">
        <v>0</v>
      </c>
      <c r="D114" s="360">
        <v>0</v>
      </c>
      <c r="E114" s="360">
        <v>0</v>
      </c>
      <c r="F114" s="360">
        <v>0</v>
      </c>
      <c r="G114" s="360"/>
      <c r="H114" s="360">
        <v>6544</v>
      </c>
      <c r="I114" s="360">
        <v>29</v>
      </c>
      <c r="J114" s="360">
        <v>0</v>
      </c>
      <c r="K114" s="360">
        <v>0</v>
      </c>
      <c r="L114" s="360">
        <v>0</v>
      </c>
      <c r="M114" s="361"/>
      <c r="N114" s="361">
        <v>0</v>
      </c>
      <c r="O114" s="361">
        <v>28.94</v>
      </c>
      <c r="P114" s="361">
        <v>0</v>
      </c>
      <c r="Q114" s="373"/>
    </row>
    <row r="115" spans="1:17" s="174" customFormat="1" ht="13.95" customHeight="1" x14ac:dyDescent="0.25">
      <c r="A115" s="430" t="s">
        <v>599</v>
      </c>
      <c r="B115" s="360">
        <v>1200000</v>
      </c>
      <c r="C115" s="360">
        <v>27633</v>
      </c>
      <c r="D115" s="360">
        <v>0</v>
      </c>
      <c r="E115" s="360">
        <v>0</v>
      </c>
      <c r="F115" s="360">
        <v>-995</v>
      </c>
      <c r="G115" s="360"/>
      <c r="H115" s="360">
        <v>0</v>
      </c>
      <c r="I115" s="360">
        <v>0</v>
      </c>
      <c r="J115" s="360">
        <v>0</v>
      </c>
      <c r="K115" s="360">
        <v>0</v>
      </c>
      <c r="L115" s="360">
        <v>0</v>
      </c>
      <c r="M115" s="361"/>
      <c r="N115" s="361">
        <v>0</v>
      </c>
      <c r="O115" s="361">
        <v>0</v>
      </c>
      <c r="P115" s="361">
        <v>5.24</v>
      </c>
      <c r="Q115" s="373"/>
    </row>
    <row r="116" spans="1:17" s="174" customFormat="1" ht="13.95" customHeight="1" x14ac:dyDescent="0.25">
      <c r="A116" s="430" t="s">
        <v>459</v>
      </c>
      <c r="B116" s="360">
        <v>35239</v>
      </c>
      <c r="C116" s="360">
        <v>0</v>
      </c>
      <c r="D116" s="360">
        <v>0</v>
      </c>
      <c r="E116" s="360">
        <v>0</v>
      </c>
      <c r="F116" s="360">
        <v>0</v>
      </c>
      <c r="G116" s="360"/>
      <c r="H116" s="360">
        <v>31500</v>
      </c>
      <c r="I116" s="360">
        <v>14</v>
      </c>
      <c r="J116" s="360">
        <v>0</v>
      </c>
      <c r="K116" s="360">
        <v>0</v>
      </c>
      <c r="L116" s="360">
        <v>-137</v>
      </c>
      <c r="M116" s="361"/>
      <c r="N116" s="361">
        <v>52.8</v>
      </c>
      <c r="O116" s="361">
        <v>9.74</v>
      </c>
      <c r="P116" s="361">
        <v>1.27</v>
      </c>
      <c r="Q116" s="373"/>
    </row>
    <row r="117" spans="1:17" s="174" customFormat="1" ht="13.95" customHeight="1" x14ac:dyDescent="0.25">
      <c r="A117" s="430" t="s">
        <v>460</v>
      </c>
      <c r="B117" s="360">
        <v>68695</v>
      </c>
      <c r="C117" s="360">
        <v>0</v>
      </c>
      <c r="D117" s="360">
        <v>0</v>
      </c>
      <c r="E117" s="360">
        <v>0</v>
      </c>
      <c r="F117" s="360">
        <v>0</v>
      </c>
      <c r="G117" s="360"/>
      <c r="H117" s="360">
        <v>23476</v>
      </c>
      <c r="I117" s="360">
        <v>61</v>
      </c>
      <c r="J117" s="360">
        <v>0</v>
      </c>
      <c r="K117" s="360">
        <v>0</v>
      </c>
      <c r="L117" s="360">
        <v>0</v>
      </c>
      <c r="M117" s="361"/>
      <c r="N117" s="361">
        <v>74.53</v>
      </c>
      <c r="O117" s="361">
        <v>5.47</v>
      </c>
      <c r="P117" s="361">
        <v>1.55</v>
      </c>
      <c r="Q117" s="373"/>
    </row>
    <row r="118" spans="1:17" s="174" customFormat="1" ht="13.95" customHeight="1" x14ac:dyDescent="0.25">
      <c r="A118" s="430" t="s">
        <v>461</v>
      </c>
      <c r="B118" s="360">
        <v>204829</v>
      </c>
      <c r="C118" s="360">
        <v>0</v>
      </c>
      <c r="D118" s="360">
        <v>0</v>
      </c>
      <c r="E118" s="360">
        <v>0</v>
      </c>
      <c r="F118" s="360">
        <v>0</v>
      </c>
      <c r="G118" s="360"/>
      <c r="H118" s="360">
        <v>64000</v>
      </c>
      <c r="I118" s="360">
        <v>256</v>
      </c>
      <c r="J118" s="360">
        <v>0</v>
      </c>
      <c r="K118" s="360">
        <v>10093</v>
      </c>
      <c r="L118" s="360">
        <v>-16296</v>
      </c>
      <c r="M118" s="361"/>
      <c r="N118" s="361">
        <v>76.19</v>
      </c>
      <c r="O118" s="361">
        <v>8.06</v>
      </c>
      <c r="P118" s="361">
        <v>0</v>
      </c>
      <c r="Q118" s="373"/>
    </row>
    <row r="119" spans="1:17" s="174" customFormat="1" ht="13.95" customHeight="1" x14ac:dyDescent="0.25">
      <c r="A119" s="430" t="s">
        <v>462</v>
      </c>
      <c r="B119" s="360">
        <v>152590</v>
      </c>
      <c r="C119" s="360">
        <v>2</v>
      </c>
      <c r="D119" s="360">
        <v>0</v>
      </c>
      <c r="E119" s="360">
        <v>0</v>
      </c>
      <c r="F119" s="360">
        <v>0</v>
      </c>
      <c r="G119" s="360"/>
      <c r="H119" s="360">
        <v>41300</v>
      </c>
      <c r="I119" s="360">
        <v>36</v>
      </c>
      <c r="J119" s="360">
        <v>0</v>
      </c>
      <c r="K119" s="360">
        <v>6854</v>
      </c>
      <c r="L119" s="360">
        <v>-10200</v>
      </c>
      <c r="M119" s="361"/>
      <c r="N119" s="361">
        <v>78.7</v>
      </c>
      <c r="O119" s="361">
        <v>8.34</v>
      </c>
      <c r="P119" s="361">
        <v>0</v>
      </c>
      <c r="Q119" s="373"/>
    </row>
    <row r="120" spans="1:17" s="174" customFormat="1" ht="13.95" customHeight="1" x14ac:dyDescent="0.25">
      <c r="A120" s="430" t="s">
        <v>463</v>
      </c>
      <c r="B120" s="360">
        <v>140248</v>
      </c>
      <c r="C120" s="360">
        <v>0</v>
      </c>
      <c r="D120" s="360">
        <v>0</v>
      </c>
      <c r="E120" s="360">
        <v>0</v>
      </c>
      <c r="F120" s="360">
        <v>0</v>
      </c>
      <c r="G120" s="360"/>
      <c r="H120" s="360">
        <v>172500</v>
      </c>
      <c r="I120" s="360">
        <v>10</v>
      </c>
      <c r="J120" s="360">
        <v>0</v>
      </c>
      <c r="K120" s="360">
        <v>0</v>
      </c>
      <c r="L120" s="360">
        <v>0</v>
      </c>
      <c r="M120" s="361"/>
      <c r="N120" s="361">
        <v>0</v>
      </c>
      <c r="O120" s="361">
        <v>35.770000000000003</v>
      </c>
      <c r="P120" s="361">
        <v>0</v>
      </c>
      <c r="Q120" s="373"/>
    </row>
    <row r="121" spans="1:17" s="174" customFormat="1" ht="13.95" customHeight="1" x14ac:dyDescent="0.25">
      <c r="A121" s="430" t="s">
        <v>464</v>
      </c>
      <c r="B121" s="360">
        <v>420902</v>
      </c>
      <c r="C121" s="360">
        <v>732</v>
      </c>
      <c r="D121" s="360">
        <v>0</v>
      </c>
      <c r="E121" s="360">
        <v>0</v>
      </c>
      <c r="F121" s="360">
        <v>0</v>
      </c>
      <c r="G121" s="360"/>
      <c r="H121" s="360">
        <v>201600</v>
      </c>
      <c r="I121" s="360">
        <v>446</v>
      </c>
      <c r="J121" s="360">
        <v>0</v>
      </c>
      <c r="K121" s="360">
        <v>0</v>
      </c>
      <c r="L121" s="360">
        <v>0</v>
      </c>
      <c r="M121" s="361"/>
      <c r="N121" s="361">
        <v>0</v>
      </c>
      <c r="O121" s="361">
        <v>7.2</v>
      </c>
      <c r="P121" s="361">
        <v>0</v>
      </c>
      <c r="Q121" s="373"/>
    </row>
    <row r="122" spans="1:17" s="174" customFormat="1" ht="13.95" customHeight="1" x14ac:dyDescent="0.25">
      <c r="A122" s="430" t="s">
        <v>465</v>
      </c>
      <c r="B122" s="360">
        <v>593673</v>
      </c>
      <c r="C122" s="360">
        <v>212</v>
      </c>
      <c r="D122" s="360">
        <v>0</v>
      </c>
      <c r="E122" s="360">
        <v>0</v>
      </c>
      <c r="F122" s="360">
        <v>0</v>
      </c>
      <c r="G122" s="360"/>
      <c r="H122" s="360">
        <v>379500</v>
      </c>
      <c r="I122" s="360">
        <v>173</v>
      </c>
      <c r="J122" s="360">
        <v>0</v>
      </c>
      <c r="K122" s="360">
        <v>0</v>
      </c>
      <c r="L122" s="360">
        <v>0</v>
      </c>
      <c r="M122" s="361"/>
      <c r="N122" s="361">
        <v>0</v>
      </c>
      <c r="O122" s="361">
        <v>9</v>
      </c>
      <c r="P122" s="361">
        <v>0</v>
      </c>
      <c r="Q122" s="373"/>
    </row>
    <row r="123" spans="1:17" s="174" customFormat="1" ht="13.95" customHeight="1" x14ac:dyDescent="0.25">
      <c r="A123" s="430" t="s">
        <v>601</v>
      </c>
      <c r="B123" s="360">
        <v>11596</v>
      </c>
      <c r="C123" s="360">
        <v>0</v>
      </c>
      <c r="D123" s="360">
        <v>0</v>
      </c>
      <c r="E123" s="360">
        <v>0</v>
      </c>
      <c r="F123" s="360">
        <v>0</v>
      </c>
      <c r="G123" s="360"/>
      <c r="H123" s="360">
        <v>117000</v>
      </c>
      <c r="I123" s="360">
        <v>188</v>
      </c>
      <c r="J123" s="360">
        <v>0</v>
      </c>
      <c r="K123" s="360">
        <v>0</v>
      </c>
      <c r="L123" s="360">
        <v>0</v>
      </c>
      <c r="M123" s="361"/>
      <c r="N123" s="361">
        <v>0</v>
      </c>
      <c r="O123" s="361">
        <v>14.06</v>
      </c>
      <c r="P123" s="361">
        <v>0</v>
      </c>
      <c r="Q123" s="373"/>
    </row>
    <row r="124" spans="1:17" s="174" customFormat="1" ht="13.95" customHeight="1" x14ac:dyDescent="0.25">
      <c r="A124" s="430" t="s">
        <v>602</v>
      </c>
      <c r="B124" s="360">
        <v>43307</v>
      </c>
      <c r="C124" s="360">
        <v>36</v>
      </c>
      <c r="D124" s="360">
        <v>0</v>
      </c>
      <c r="E124" s="360">
        <v>0</v>
      </c>
      <c r="F124" s="360">
        <v>0</v>
      </c>
      <c r="G124" s="360"/>
      <c r="H124" s="360">
        <v>168300</v>
      </c>
      <c r="I124" s="360">
        <v>154</v>
      </c>
      <c r="J124" s="360">
        <v>0</v>
      </c>
      <c r="K124" s="360">
        <v>0</v>
      </c>
      <c r="L124" s="360">
        <v>0</v>
      </c>
      <c r="M124" s="361"/>
      <c r="N124" s="361">
        <v>0</v>
      </c>
      <c r="O124" s="361">
        <v>45.59</v>
      </c>
      <c r="P124" s="361">
        <v>0</v>
      </c>
      <c r="Q124" s="373"/>
    </row>
    <row r="125" spans="1:17" s="174" customFormat="1" ht="13.95" customHeight="1" x14ac:dyDescent="0.25">
      <c r="A125" s="430" t="s">
        <v>603</v>
      </c>
      <c r="B125" s="360">
        <v>253012</v>
      </c>
      <c r="C125" s="360">
        <v>62</v>
      </c>
      <c r="D125" s="360">
        <v>0</v>
      </c>
      <c r="E125" s="360">
        <v>0</v>
      </c>
      <c r="F125" s="360">
        <v>0</v>
      </c>
      <c r="G125" s="360"/>
      <c r="H125" s="360">
        <v>0</v>
      </c>
      <c r="I125" s="360">
        <v>0</v>
      </c>
      <c r="J125" s="360">
        <v>0</v>
      </c>
      <c r="K125" s="360">
        <v>0</v>
      </c>
      <c r="L125" s="360">
        <v>0</v>
      </c>
      <c r="M125" s="361"/>
      <c r="N125" s="361">
        <v>0</v>
      </c>
      <c r="O125" s="361">
        <v>4.53</v>
      </c>
      <c r="P125" s="361">
        <v>0</v>
      </c>
      <c r="Q125" s="373"/>
    </row>
    <row r="126" spans="1:17" s="174" customFormat="1" ht="13.95" customHeight="1" x14ac:dyDescent="0.25">
      <c r="A126" s="430" t="s">
        <v>604</v>
      </c>
      <c r="B126" s="360">
        <v>1672764</v>
      </c>
      <c r="C126" s="360">
        <v>0</v>
      </c>
      <c r="D126" s="360">
        <v>0</v>
      </c>
      <c r="E126" s="360">
        <v>0</v>
      </c>
      <c r="F126" s="360">
        <v>0</v>
      </c>
      <c r="G126" s="360"/>
      <c r="H126" s="360">
        <v>797500</v>
      </c>
      <c r="I126" s="360">
        <v>82</v>
      </c>
      <c r="J126" s="360">
        <v>0</v>
      </c>
      <c r="K126" s="360">
        <v>528</v>
      </c>
      <c r="L126" s="360">
        <v>0</v>
      </c>
      <c r="M126" s="361"/>
      <c r="N126" s="361">
        <v>0</v>
      </c>
      <c r="O126" s="361">
        <v>5.4</v>
      </c>
      <c r="P126" s="361">
        <v>0</v>
      </c>
      <c r="Q126" s="373"/>
    </row>
    <row r="127" spans="1:17" s="174" customFormat="1" ht="13.95" customHeight="1" x14ac:dyDescent="0.25">
      <c r="A127" s="430" t="s">
        <v>605</v>
      </c>
      <c r="B127" s="360">
        <v>3537915</v>
      </c>
      <c r="C127" s="360">
        <v>1036</v>
      </c>
      <c r="D127" s="360">
        <v>0</v>
      </c>
      <c r="E127" s="360">
        <v>0</v>
      </c>
      <c r="F127" s="360">
        <v>0</v>
      </c>
      <c r="G127" s="360"/>
      <c r="H127" s="360">
        <v>1882000</v>
      </c>
      <c r="I127" s="360">
        <v>668</v>
      </c>
      <c r="J127" s="360">
        <v>0</v>
      </c>
      <c r="K127" s="360">
        <v>1636</v>
      </c>
      <c r="L127" s="360">
        <v>-23946</v>
      </c>
      <c r="M127" s="361"/>
      <c r="N127" s="361">
        <v>0</v>
      </c>
      <c r="O127" s="361">
        <v>4.83</v>
      </c>
      <c r="P127" s="361">
        <v>0</v>
      </c>
      <c r="Q127" s="373"/>
    </row>
    <row r="128" spans="1:17" s="174" customFormat="1" ht="13.95" customHeight="1" x14ac:dyDescent="0.25">
      <c r="A128" s="430" t="s">
        <v>606</v>
      </c>
      <c r="B128" s="360">
        <v>703000</v>
      </c>
      <c r="C128" s="360">
        <v>469</v>
      </c>
      <c r="D128" s="360">
        <v>0</v>
      </c>
      <c r="E128" s="360">
        <v>0</v>
      </c>
      <c r="F128" s="360">
        <v>0</v>
      </c>
      <c r="G128" s="360"/>
      <c r="H128" s="360">
        <v>95000</v>
      </c>
      <c r="I128" s="360">
        <v>204</v>
      </c>
      <c r="J128" s="360">
        <v>0</v>
      </c>
      <c r="K128" s="360">
        <v>0</v>
      </c>
      <c r="L128" s="360">
        <v>0</v>
      </c>
      <c r="M128" s="361"/>
      <c r="N128" s="361">
        <v>0</v>
      </c>
      <c r="O128" s="361">
        <v>4.76</v>
      </c>
      <c r="P128" s="361">
        <v>0</v>
      </c>
      <c r="Q128" s="373"/>
    </row>
    <row r="129" spans="1:17" s="174" customFormat="1" ht="13.95" customHeight="1" x14ac:dyDescent="0.25">
      <c r="A129" s="430" t="s">
        <v>607</v>
      </c>
      <c r="B129" s="360">
        <v>49152</v>
      </c>
      <c r="C129" s="360">
        <v>13</v>
      </c>
      <c r="D129" s="360">
        <v>0</v>
      </c>
      <c r="E129" s="360">
        <v>0</v>
      </c>
      <c r="F129" s="360">
        <v>0</v>
      </c>
      <c r="G129" s="360"/>
      <c r="H129" s="360">
        <v>82700</v>
      </c>
      <c r="I129" s="360">
        <v>70</v>
      </c>
      <c r="J129" s="360">
        <v>0</v>
      </c>
      <c r="K129" s="360">
        <v>4157</v>
      </c>
      <c r="L129" s="360">
        <v>-7352</v>
      </c>
      <c r="M129" s="361"/>
      <c r="N129" s="361">
        <v>0</v>
      </c>
      <c r="O129" s="361">
        <v>28.41</v>
      </c>
      <c r="P129" s="361">
        <v>0</v>
      </c>
      <c r="Q129" s="373"/>
    </row>
    <row r="130" spans="1:17" s="174" customFormat="1" ht="13.95" customHeight="1" x14ac:dyDescent="0.25">
      <c r="A130" s="430" t="s">
        <v>608</v>
      </c>
      <c r="B130" s="360">
        <v>5104</v>
      </c>
      <c r="C130" s="360">
        <v>9</v>
      </c>
      <c r="D130" s="360">
        <v>12034</v>
      </c>
      <c r="E130" s="360">
        <v>0</v>
      </c>
      <c r="F130" s="360">
        <v>0</v>
      </c>
      <c r="G130" s="360"/>
      <c r="H130" s="360">
        <v>40900</v>
      </c>
      <c r="I130" s="360">
        <v>180</v>
      </c>
      <c r="J130" s="360">
        <v>0</v>
      </c>
      <c r="K130" s="360">
        <v>10341</v>
      </c>
      <c r="L130" s="360">
        <v>-36042</v>
      </c>
      <c r="M130" s="361"/>
      <c r="N130" s="361">
        <v>0</v>
      </c>
      <c r="O130" s="361">
        <v>0</v>
      </c>
      <c r="P130" s="361">
        <v>0</v>
      </c>
      <c r="Q130" s="373"/>
    </row>
    <row r="131" spans="1:17" s="174" customFormat="1" ht="13.95" customHeight="1" x14ac:dyDescent="0.25">
      <c r="A131" s="430" t="s">
        <v>609</v>
      </c>
      <c r="B131" s="360">
        <v>429857</v>
      </c>
      <c r="C131" s="360">
        <v>0</v>
      </c>
      <c r="D131" s="360">
        <v>3149</v>
      </c>
      <c r="E131" s="360">
        <v>0</v>
      </c>
      <c r="F131" s="360">
        <v>0</v>
      </c>
      <c r="G131" s="360"/>
      <c r="H131" s="360">
        <v>171100</v>
      </c>
      <c r="I131" s="360">
        <v>124</v>
      </c>
      <c r="J131" s="360">
        <v>0</v>
      </c>
      <c r="K131" s="360">
        <v>3598</v>
      </c>
      <c r="L131" s="360">
        <v>-8373</v>
      </c>
      <c r="M131" s="361"/>
      <c r="N131" s="361">
        <v>0</v>
      </c>
      <c r="O131" s="361">
        <v>0</v>
      </c>
      <c r="P131" s="361">
        <v>0</v>
      </c>
      <c r="Q131" s="373"/>
    </row>
    <row r="132" spans="1:17" s="174" customFormat="1" ht="13.95" customHeight="1" x14ac:dyDescent="0.25">
      <c r="A132" s="430" t="s">
        <v>610</v>
      </c>
      <c r="B132" s="360">
        <v>786394</v>
      </c>
      <c r="C132" s="360">
        <v>0</v>
      </c>
      <c r="D132" s="360">
        <v>173231</v>
      </c>
      <c r="E132" s="360">
        <v>0</v>
      </c>
      <c r="F132" s="360">
        <v>0</v>
      </c>
      <c r="G132" s="360"/>
      <c r="H132" s="360">
        <v>249100</v>
      </c>
      <c r="I132" s="360">
        <v>156</v>
      </c>
      <c r="J132" s="360">
        <v>0</v>
      </c>
      <c r="K132" s="360">
        <v>7303</v>
      </c>
      <c r="L132" s="360">
        <v>-161924</v>
      </c>
      <c r="M132" s="361"/>
      <c r="N132" s="361">
        <v>0</v>
      </c>
      <c r="O132" s="361">
        <v>0</v>
      </c>
      <c r="P132" s="361">
        <v>0</v>
      </c>
      <c r="Q132" s="373"/>
    </row>
    <row r="133" spans="1:17" s="174" customFormat="1" ht="13.95" customHeight="1" x14ac:dyDescent="0.25">
      <c r="A133" s="430" t="s">
        <v>611</v>
      </c>
      <c r="B133" s="360">
        <v>724261</v>
      </c>
      <c r="C133" s="360">
        <v>90</v>
      </c>
      <c r="D133" s="360">
        <v>0</v>
      </c>
      <c r="E133" s="360">
        <v>0</v>
      </c>
      <c r="F133" s="360">
        <v>0</v>
      </c>
      <c r="G133" s="360"/>
      <c r="H133" s="360">
        <v>423600</v>
      </c>
      <c r="I133" s="360">
        <v>143</v>
      </c>
      <c r="J133" s="360">
        <v>0</v>
      </c>
      <c r="K133" s="360">
        <v>8719</v>
      </c>
      <c r="L133" s="360">
        <v>-4927</v>
      </c>
      <c r="M133" s="361"/>
      <c r="N133" s="361">
        <v>0</v>
      </c>
      <c r="O133" s="361">
        <v>4.41</v>
      </c>
      <c r="P133" s="361">
        <v>0</v>
      </c>
      <c r="Q133" s="373"/>
    </row>
    <row r="134" spans="1:17" s="174" customFormat="1" ht="13.95" customHeight="1" x14ac:dyDescent="0.25">
      <c r="A134" s="430" t="s">
        <v>612</v>
      </c>
      <c r="B134" s="360">
        <v>319232</v>
      </c>
      <c r="C134" s="360">
        <v>134</v>
      </c>
      <c r="D134" s="360">
        <v>0</v>
      </c>
      <c r="E134" s="360">
        <v>0</v>
      </c>
      <c r="F134" s="360">
        <v>0</v>
      </c>
      <c r="G134" s="360"/>
      <c r="H134" s="360">
        <v>188100</v>
      </c>
      <c r="I134" s="360">
        <v>152</v>
      </c>
      <c r="J134" s="360">
        <v>0</v>
      </c>
      <c r="K134" s="360">
        <v>3356</v>
      </c>
      <c r="L134" s="360">
        <v>-15080</v>
      </c>
      <c r="M134" s="361"/>
      <c r="N134" s="361">
        <v>0</v>
      </c>
      <c r="O134" s="361">
        <v>1.72</v>
      </c>
      <c r="P134" s="361">
        <v>0</v>
      </c>
      <c r="Q134" s="373"/>
    </row>
    <row r="135" spans="1:17" s="174" customFormat="1" ht="13.95" customHeight="1" x14ac:dyDescent="0.25">
      <c r="A135" s="430" t="s">
        <v>613</v>
      </c>
      <c r="B135" s="360">
        <v>312186</v>
      </c>
      <c r="C135" s="360">
        <v>0</v>
      </c>
      <c r="D135" s="360">
        <v>0</v>
      </c>
      <c r="E135" s="360">
        <v>0</v>
      </c>
      <c r="F135" s="360">
        <v>0</v>
      </c>
      <c r="G135" s="360"/>
      <c r="H135" s="360">
        <v>206400</v>
      </c>
      <c r="I135" s="360">
        <v>20</v>
      </c>
      <c r="J135" s="360">
        <v>0</v>
      </c>
      <c r="K135" s="360">
        <v>351</v>
      </c>
      <c r="L135" s="360">
        <v>0</v>
      </c>
      <c r="M135" s="361"/>
      <c r="N135" s="361">
        <v>0</v>
      </c>
      <c r="O135" s="361">
        <v>4.88</v>
      </c>
      <c r="P135" s="361">
        <v>0</v>
      </c>
      <c r="Q135" s="373"/>
    </row>
    <row r="136" spans="1:17" s="174" customFormat="1" ht="13.95" customHeight="1" x14ac:dyDescent="0.25">
      <c r="A136" s="430" t="s">
        <v>614</v>
      </c>
      <c r="B136" s="360">
        <v>143250</v>
      </c>
      <c r="C136" s="360">
        <v>0</v>
      </c>
      <c r="D136" s="360">
        <v>0</v>
      </c>
      <c r="E136" s="360">
        <v>0</v>
      </c>
      <c r="F136" s="360">
        <v>0</v>
      </c>
      <c r="G136" s="360"/>
      <c r="H136" s="360">
        <v>28900</v>
      </c>
      <c r="I136" s="360">
        <v>5</v>
      </c>
      <c r="J136" s="360">
        <v>0</v>
      </c>
      <c r="K136" s="360">
        <v>0</v>
      </c>
      <c r="L136" s="360">
        <v>0</v>
      </c>
      <c r="M136" s="361"/>
      <c r="N136" s="361">
        <v>0</v>
      </c>
      <c r="O136" s="361">
        <v>7.11</v>
      </c>
      <c r="P136" s="361">
        <v>0</v>
      </c>
      <c r="Q136" s="373"/>
    </row>
    <row r="137" spans="1:17" s="174" customFormat="1" ht="13.95" customHeight="1" x14ac:dyDescent="0.25">
      <c r="A137" s="430" t="s">
        <v>615</v>
      </c>
      <c r="B137" s="360">
        <v>352180</v>
      </c>
      <c r="C137" s="360">
        <v>0</v>
      </c>
      <c r="D137" s="360">
        <v>0</v>
      </c>
      <c r="E137" s="360">
        <v>0</v>
      </c>
      <c r="F137" s="360">
        <v>0</v>
      </c>
      <c r="G137" s="360"/>
      <c r="H137" s="360">
        <v>72500</v>
      </c>
      <c r="I137" s="360">
        <v>3</v>
      </c>
      <c r="J137" s="360">
        <v>0</v>
      </c>
      <c r="K137" s="360">
        <v>0</v>
      </c>
      <c r="L137" s="360">
        <v>0</v>
      </c>
      <c r="M137" s="361"/>
      <c r="N137" s="361">
        <v>0</v>
      </c>
      <c r="O137" s="361">
        <v>5.12</v>
      </c>
      <c r="P137" s="361">
        <v>0</v>
      </c>
      <c r="Q137" s="373"/>
    </row>
    <row r="138" spans="1:17" s="174" customFormat="1" ht="13.95" customHeight="1" x14ac:dyDescent="0.25">
      <c r="A138" s="430" t="s">
        <v>616</v>
      </c>
      <c r="B138" s="360">
        <v>565437</v>
      </c>
      <c r="C138" s="360">
        <v>0</v>
      </c>
      <c r="D138" s="360">
        <v>12422</v>
      </c>
      <c r="E138" s="360">
        <v>0</v>
      </c>
      <c r="F138" s="360">
        <v>0</v>
      </c>
      <c r="G138" s="360"/>
      <c r="H138" s="360">
        <v>142200</v>
      </c>
      <c r="I138" s="360">
        <v>30</v>
      </c>
      <c r="J138" s="360">
        <v>0</v>
      </c>
      <c r="K138" s="360">
        <v>6568</v>
      </c>
      <c r="L138" s="360">
        <v>0</v>
      </c>
      <c r="M138" s="361"/>
      <c r="N138" s="361">
        <v>0</v>
      </c>
      <c r="O138" s="361">
        <v>0</v>
      </c>
      <c r="P138" s="361">
        <v>0</v>
      </c>
      <c r="Q138" s="373"/>
    </row>
    <row r="139" spans="1:17" s="174" customFormat="1" ht="13.95" customHeight="1" x14ac:dyDescent="0.25">
      <c r="A139" s="430" t="s">
        <v>617</v>
      </c>
      <c r="B139" s="360">
        <v>647003</v>
      </c>
      <c r="C139" s="360">
        <v>0</v>
      </c>
      <c r="D139" s="360">
        <v>0</v>
      </c>
      <c r="E139" s="360">
        <v>0</v>
      </c>
      <c r="F139" s="360">
        <v>0</v>
      </c>
      <c r="G139" s="360"/>
      <c r="H139" s="360">
        <v>80064</v>
      </c>
      <c r="I139" s="360">
        <v>24</v>
      </c>
      <c r="J139" s="360">
        <v>0</v>
      </c>
      <c r="K139" s="360">
        <v>0</v>
      </c>
      <c r="L139" s="360">
        <v>0</v>
      </c>
      <c r="M139" s="361"/>
      <c r="N139" s="361">
        <v>0</v>
      </c>
      <c r="O139" s="361">
        <v>2.83</v>
      </c>
      <c r="P139" s="361">
        <v>0</v>
      </c>
      <c r="Q139" s="373"/>
    </row>
    <row r="140" spans="1:17" s="174" customFormat="1" ht="13.95" customHeight="1" x14ac:dyDescent="0.25">
      <c r="A140" s="430" t="s">
        <v>618</v>
      </c>
      <c r="B140" s="360">
        <v>132991</v>
      </c>
      <c r="C140" s="360">
        <v>0</v>
      </c>
      <c r="D140" s="360">
        <v>0</v>
      </c>
      <c r="E140" s="360">
        <v>0</v>
      </c>
      <c r="F140" s="360">
        <v>0</v>
      </c>
      <c r="G140" s="360"/>
      <c r="H140" s="360">
        <v>12037</v>
      </c>
      <c r="I140" s="360">
        <v>2</v>
      </c>
      <c r="J140" s="360">
        <v>0</v>
      </c>
      <c r="K140" s="360">
        <v>0</v>
      </c>
      <c r="L140" s="360">
        <v>0</v>
      </c>
      <c r="M140" s="361"/>
      <c r="N140" s="361">
        <v>0</v>
      </c>
      <c r="O140" s="361">
        <v>8.6999999999999993</v>
      </c>
      <c r="P140" s="361">
        <v>0</v>
      </c>
      <c r="Q140" s="373"/>
    </row>
    <row r="141" spans="1:17" s="174" customFormat="1" ht="13.95" customHeight="1" x14ac:dyDescent="0.25">
      <c r="A141" s="430" t="s">
        <v>619</v>
      </c>
      <c r="B141" s="360">
        <v>105037</v>
      </c>
      <c r="C141" s="360">
        <v>0</v>
      </c>
      <c r="D141" s="360">
        <v>0</v>
      </c>
      <c r="E141" s="360">
        <v>0</v>
      </c>
      <c r="F141" s="360">
        <v>0</v>
      </c>
      <c r="G141" s="360"/>
      <c r="H141" s="360">
        <v>7965</v>
      </c>
      <c r="I141" s="360">
        <v>0</v>
      </c>
      <c r="J141" s="360">
        <v>0</v>
      </c>
      <c r="K141" s="360">
        <v>0</v>
      </c>
      <c r="L141" s="360">
        <v>0</v>
      </c>
      <c r="M141" s="361"/>
      <c r="N141" s="361">
        <v>0</v>
      </c>
      <c r="O141" s="361">
        <v>3.87</v>
      </c>
      <c r="P141" s="361">
        <v>0</v>
      </c>
      <c r="Q141" s="373"/>
    </row>
    <row r="142" spans="1:17" s="174" customFormat="1" ht="13.95" customHeight="1" x14ac:dyDescent="0.25">
      <c r="A142" s="430" t="s">
        <v>620</v>
      </c>
      <c r="B142" s="360">
        <v>588986</v>
      </c>
      <c r="C142" s="360">
        <v>130</v>
      </c>
      <c r="D142" s="360">
        <v>0</v>
      </c>
      <c r="E142" s="360">
        <v>0</v>
      </c>
      <c r="F142" s="360">
        <v>0</v>
      </c>
      <c r="G142" s="360"/>
      <c r="H142" s="360">
        <v>419100</v>
      </c>
      <c r="I142" s="360">
        <v>143</v>
      </c>
      <c r="J142" s="360">
        <v>0</v>
      </c>
      <c r="K142" s="360">
        <v>451</v>
      </c>
      <c r="L142" s="360">
        <v>-18699</v>
      </c>
      <c r="M142" s="361"/>
      <c r="N142" s="361">
        <v>0</v>
      </c>
      <c r="O142" s="361">
        <v>3.31</v>
      </c>
      <c r="P142" s="361">
        <v>0</v>
      </c>
      <c r="Q142" s="373"/>
    </row>
    <row r="143" spans="1:17" s="174" customFormat="1" ht="13.95" customHeight="1" x14ac:dyDescent="0.25">
      <c r="A143" s="430" t="s">
        <v>621</v>
      </c>
      <c r="B143" s="360">
        <v>14301</v>
      </c>
      <c r="C143" s="360">
        <v>14</v>
      </c>
      <c r="D143" s="360">
        <v>0</v>
      </c>
      <c r="E143" s="360">
        <v>0</v>
      </c>
      <c r="F143" s="360">
        <v>0</v>
      </c>
      <c r="G143" s="360"/>
      <c r="H143" s="360">
        <v>0</v>
      </c>
      <c r="I143" s="360">
        <v>0</v>
      </c>
      <c r="J143" s="360">
        <v>0</v>
      </c>
      <c r="K143" s="360">
        <v>0</v>
      </c>
      <c r="L143" s="360">
        <v>0</v>
      </c>
      <c r="M143" s="361"/>
      <c r="N143" s="361">
        <v>0</v>
      </c>
      <c r="O143" s="361">
        <v>167.12</v>
      </c>
      <c r="P143" s="361">
        <v>0</v>
      </c>
      <c r="Q143" s="373"/>
    </row>
    <row r="144" spans="1:17" s="174" customFormat="1" ht="13.95" customHeight="1" x14ac:dyDescent="0.25">
      <c r="A144" s="430" t="s">
        <v>622</v>
      </c>
      <c r="B144" s="360">
        <v>108176</v>
      </c>
      <c r="C144" s="360">
        <v>44</v>
      </c>
      <c r="D144" s="360">
        <v>0</v>
      </c>
      <c r="E144" s="360">
        <v>0</v>
      </c>
      <c r="F144" s="360">
        <v>0</v>
      </c>
      <c r="G144" s="360"/>
      <c r="H144" s="360">
        <v>0</v>
      </c>
      <c r="I144" s="360">
        <v>0</v>
      </c>
      <c r="J144" s="360">
        <v>0</v>
      </c>
      <c r="K144" s="360">
        <v>0</v>
      </c>
      <c r="L144" s="360">
        <v>0</v>
      </c>
      <c r="M144" s="361"/>
      <c r="N144" s="361">
        <v>0</v>
      </c>
      <c r="O144" s="361">
        <v>26.5</v>
      </c>
      <c r="P144" s="361">
        <v>0</v>
      </c>
      <c r="Q144" s="373"/>
    </row>
    <row r="145" spans="1:17" s="174" customFormat="1" ht="13.95" customHeight="1" x14ac:dyDescent="0.25">
      <c r="A145" s="430" t="s">
        <v>623</v>
      </c>
      <c r="B145" s="360">
        <v>109832</v>
      </c>
      <c r="C145" s="360">
        <v>0</v>
      </c>
      <c r="D145" s="360">
        <v>0</v>
      </c>
      <c r="E145" s="360">
        <v>0</v>
      </c>
      <c r="F145" s="360">
        <v>0</v>
      </c>
      <c r="G145" s="360"/>
      <c r="H145" s="360">
        <v>161000</v>
      </c>
      <c r="I145" s="360">
        <v>257</v>
      </c>
      <c r="J145" s="360">
        <v>0</v>
      </c>
      <c r="K145" s="360">
        <v>4628</v>
      </c>
      <c r="L145" s="360">
        <v>-17742</v>
      </c>
      <c r="M145" s="361"/>
      <c r="N145" s="361">
        <v>0</v>
      </c>
      <c r="O145" s="361">
        <v>2.4300000000000002</v>
      </c>
      <c r="P145" s="361">
        <v>0</v>
      </c>
      <c r="Q145" s="373"/>
    </row>
    <row r="146" spans="1:17" s="174" customFormat="1" ht="13.95" customHeight="1" x14ac:dyDescent="0.25">
      <c r="A146" s="430" t="s">
        <v>624</v>
      </c>
      <c r="B146" s="360">
        <v>423576</v>
      </c>
      <c r="C146" s="360">
        <v>0</v>
      </c>
      <c r="D146" s="360">
        <v>0</v>
      </c>
      <c r="E146" s="360">
        <v>0</v>
      </c>
      <c r="F146" s="360">
        <v>0</v>
      </c>
      <c r="G146" s="360"/>
      <c r="H146" s="360">
        <v>111000</v>
      </c>
      <c r="I146" s="360">
        <v>6</v>
      </c>
      <c r="J146" s="360">
        <v>0</v>
      </c>
      <c r="K146" s="360">
        <v>0</v>
      </c>
      <c r="L146" s="360">
        <v>0</v>
      </c>
      <c r="M146" s="361"/>
      <c r="N146" s="361">
        <v>0</v>
      </c>
      <c r="O146" s="361">
        <v>4.04</v>
      </c>
      <c r="P146" s="361">
        <v>0</v>
      </c>
      <c r="Q146" s="373"/>
    </row>
    <row r="147" spans="1:17" s="174" customFormat="1" ht="13.95" customHeight="1" x14ac:dyDescent="0.25">
      <c r="A147" s="430" t="s">
        <v>625</v>
      </c>
      <c r="B147" s="360">
        <v>0</v>
      </c>
      <c r="C147" s="360">
        <v>0</v>
      </c>
      <c r="D147" s="360">
        <v>0</v>
      </c>
      <c r="E147" s="360">
        <v>0</v>
      </c>
      <c r="F147" s="360">
        <v>0</v>
      </c>
      <c r="G147" s="360"/>
      <c r="H147" s="360">
        <v>648717</v>
      </c>
      <c r="I147" s="360">
        <v>16</v>
      </c>
      <c r="J147" s="360">
        <v>0</v>
      </c>
      <c r="K147" s="360">
        <v>6254</v>
      </c>
      <c r="L147" s="360">
        <v>0</v>
      </c>
      <c r="M147" s="361"/>
      <c r="N147" s="361">
        <v>0</v>
      </c>
      <c r="O147" s="361">
        <v>0</v>
      </c>
      <c r="P147" s="361">
        <v>0</v>
      </c>
      <c r="Q147" s="373"/>
    </row>
    <row r="148" spans="1:17" s="174" customFormat="1" ht="13.95" customHeight="1" x14ac:dyDescent="0.25">
      <c r="A148" s="430" t="s">
        <v>654</v>
      </c>
      <c r="B148" s="360">
        <v>17025200</v>
      </c>
      <c r="C148" s="360">
        <v>360467</v>
      </c>
      <c r="D148" s="360">
        <v>0</v>
      </c>
      <c r="E148" s="360">
        <v>0</v>
      </c>
      <c r="F148" s="360">
        <v>0</v>
      </c>
      <c r="G148" s="360"/>
      <c r="H148" s="360">
        <v>0</v>
      </c>
      <c r="I148" s="360">
        <v>0</v>
      </c>
      <c r="J148" s="360">
        <v>0</v>
      </c>
      <c r="K148" s="360">
        <v>0</v>
      </c>
      <c r="L148" s="360">
        <v>0</v>
      </c>
      <c r="M148" s="361"/>
      <c r="N148" s="361">
        <v>100</v>
      </c>
      <c r="O148" s="361">
        <v>0</v>
      </c>
      <c r="P148" s="361">
        <v>11.75</v>
      </c>
      <c r="Q148" s="373"/>
    </row>
    <row r="149" spans="1:17" s="174" customFormat="1" ht="13.95" customHeight="1" x14ac:dyDescent="0.25">
      <c r="A149" s="430" t="s">
        <v>736</v>
      </c>
      <c r="B149" s="360">
        <v>102932</v>
      </c>
      <c r="C149" s="360">
        <v>0</v>
      </c>
      <c r="D149" s="360">
        <v>0</v>
      </c>
      <c r="E149" s="360">
        <v>0</v>
      </c>
      <c r="F149" s="360">
        <v>0</v>
      </c>
      <c r="G149" s="360"/>
      <c r="H149" s="360">
        <v>6570</v>
      </c>
      <c r="I149" s="360">
        <v>0</v>
      </c>
      <c r="J149" s="360">
        <v>0</v>
      </c>
      <c r="K149" s="360">
        <v>0</v>
      </c>
      <c r="L149" s="360">
        <v>0</v>
      </c>
      <c r="M149" s="361"/>
      <c r="N149" s="361">
        <v>0</v>
      </c>
      <c r="O149" s="361">
        <v>5.58</v>
      </c>
      <c r="P149" s="361">
        <v>0</v>
      </c>
      <c r="Q149" s="373"/>
    </row>
    <row r="150" spans="1:17" s="174" customFormat="1" ht="13.95" customHeight="1" x14ac:dyDescent="0.25">
      <c r="A150" s="430" t="s">
        <v>737</v>
      </c>
      <c r="B150" s="360">
        <v>211754</v>
      </c>
      <c r="C150" s="360">
        <v>0</v>
      </c>
      <c r="D150" s="360">
        <v>0</v>
      </c>
      <c r="E150" s="360">
        <v>0</v>
      </c>
      <c r="F150" s="360">
        <v>0</v>
      </c>
      <c r="G150" s="360"/>
      <c r="H150" s="360">
        <v>32800</v>
      </c>
      <c r="I150" s="360">
        <v>3</v>
      </c>
      <c r="J150" s="360">
        <v>0</v>
      </c>
      <c r="K150" s="360">
        <v>0</v>
      </c>
      <c r="L150" s="360">
        <v>0</v>
      </c>
      <c r="M150" s="361"/>
      <c r="N150" s="361">
        <v>0</v>
      </c>
      <c r="O150" s="361">
        <v>4.2300000000000004</v>
      </c>
      <c r="P150" s="361">
        <v>0</v>
      </c>
      <c r="Q150" s="373"/>
    </row>
    <row r="151" spans="1:17" s="174" customFormat="1" ht="13.95" customHeight="1" x14ac:dyDescent="0.25">
      <c r="A151" s="430" t="s">
        <v>626</v>
      </c>
      <c r="B151" s="360">
        <v>232949</v>
      </c>
      <c r="C151" s="360">
        <v>0</v>
      </c>
      <c r="D151" s="360">
        <v>0</v>
      </c>
      <c r="E151" s="360">
        <v>0</v>
      </c>
      <c r="F151" s="360">
        <v>0</v>
      </c>
      <c r="G151" s="360"/>
      <c r="H151" s="360">
        <v>807061</v>
      </c>
      <c r="I151" s="360">
        <v>59</v>
      </c>
      <c r="J151" s="360">
        <v>0</v>
      </c>
      <c r="K151" s="360">
        <v>0</v>
      </c>
      <c r="L151" s="360">
        <v>-8931</v>
      </c>
      <c r="M151" s="361"/>
      <c r="N151" s="361">
        <v>0</v>
      </c>
      <c r="O151" s="361">
        <v>10.06</v>
      </c>
      <c r="P151" s="361">
        <v>1.1200000000000001</v>
      </c>
      <c r="Q151" s="373"/>
    </row>
    <row r="152" spans="1:17" s="174" customFormat="1" x14ac:dyDescent="0.25">
      <c r="A152" s="430" t="s">
        <v>712</v>
      </c>
      <c r="B152" s="360">
        <v>292640</v>
      </c>
      <c r="C152" s="360">
        <v>18</v>
      </c>
      <c r="D152" s="360">
        <v>0</v>
      </c>
      <c r="E152" s="360">
        <v>0</v>
      </c>
      <c r="F152" s="360">
        <v>0</v>
      </c>
      <c r="G152" s="360"/>
      <c r="H152" s="360">
        <v>85000</v>
      </c>
      <c r="I152" s="360">
        <v>17</v>
      </c>
      <c r="J152" s="360">
        <v>0</v>
      </c>
      <c r="K152" s="360">
        <v>0</v>
      </c>
      <c r="L152" s="360">
        <v>0</v>
      </c>
      <c r="M152" s="361"/>
      <c r="N152" s="361">
        <v>0</v>
      </c>
      <c r="O152" s="361">
        <v>2.5</v>
      </c>
      <c r="P152" s="361">
        <v>0</v>
      </c>
      <c r="Q152" s="373"/>
    </row>
    <row r="153" spans="1:17" s="174" customFormat="1" ht="21.6" x14ac:dyDescent="0.25">
      <c r="A153" s="430" t="s">
        <v>627</v>
      </c>
      <c r="B153" s="360">
        <v>650200</v>
      </c>
      <c r="C153" s="360">
        <v>1648</v>
      </c>
      <c r="D153" s="360">
        <v>0</v>
      </c>
      <c r="E153" s="360">
        <v>0</v>
      </c>
      <c r="F153" s="360">
        <v>0</v>
      </c>
      <c r="G153" s="360"/>
      <c r="H153" s="360">
        <v>130100</v>
      </c>
      <c r="I153" s="360">
        <v>1217</v>
      </c>
      <c r="J153" s="360">
        <v>0</v>
      </c>
      <c r="K153" s="360">
        <v>0</v>
      </c>
      <c r="L153" s="360">
        <v>0</v>
      </c>
      <c r="M153" s="361"/>
      <c r="N153" s="361">
        <v>0</v>
      </c>
      <c r="O153" s="361">
        <v>1.96</v>
      </c>
      <c r="P153" s="361">
        <v>0</v>
      </c>
      <c r="Q153" s="373"/>
    </row>
    <row r="154" spans="1:17" s="174" customFormat="1" ht="21.6" x14ac:dyDescent="0.25">
      <c r="A154" s="430" t="s">
        <v>628</v>
      </c>
      <c r="B154" s="360">
        <v>552400</v>
      </c>
      <c r="C154" s="360">
        <v>580</v>
      </c>
      <c r="D154" s="360">
        <v>0</v>
      </c>
      <c r="E154" s="360">
        <v>0</v>
      </c>
      <c r="F154" s="360">
        <v>0</v>
      </c>
      <c r="G154" s="360"/>
      <c r="H154" s="360">
        <v>110600</v>
      </c>
      <c r="I154" s="360">
        <v>596</v>
      </c>
      <c r="J154" s="360">
        <v>0</v>
      </c>
      <c r="K154" s="360">
        <v>0</v>
      </c>
      <c r="L154" s="360">
        <v>0</v>
      </c>
      <c r="M154" s="361"/>
      <c r="N154" s="361">
        <v>0</v>
      </c>
      <c r="O154" s="361">
        <v>1.96</v>
      </c>
      <c r="P154" s="361">
        <v>0</v>
      </c>
      <c r="Q154" s="373"/>
    </row>
    <row r="155" spans="1:17" s="174" customFormat="1" ht="13.95" customHeight="1" x14ac:dyDescent="0.25">
      <c r="A155" s="430" t="s">
        <v>629</v>
      </c>
      <c r="B155" s="360">
        <v>865000</v>
      </c>
      <c r="C155" s="360">
        <v>1081</v>
      </c>
      <c r="D155" s="360">
        <v>0</v>
      </c>
      <c r="E155" s="360">
        <v>0</v>
      </c>
      <c r="F155" s="360">
        <v>0</v>
      </c>
      <c r="G155" s="360"/>
      <c r="H155" s="360">
        <v>144375</v>
      </c>
      <c r="I155" s="360">
        <v>1158</v>
      </c>
      <c r="J155" s="360">
        <v>0</v>
      </c>
      <c r="K155" s="360">
        <v>0</v>
      </c>
      <c r="L155" s="360">
        <v>0</v>
      </c>
      <c r="M155" s="361"/>
      <c r="N155" s="361">
        <v>0</v>
      </c>
      <c r="O155" s="361">
        <v>1.49</v>
      </c>
      <c r="P155" s="361">
        <v>0</v>
      </c>
      <c r="Q155" s="373"/>
    </row>
    <row r="156" spans="1:17" s="174" customFormat="1" ht="13.95" customHeight="1" x14ac:dyDescent="0.25">
      <c r="A156" s="430" t="s">
        <v>883</v>
      </c>
      <c r="B156" s="360">
        <v>339000</v>
      </c>
      <c r="C156" s="360">
        <v>29</v>
      </c>
      <c r="D156" s="360">
        <v>0</v>
      </c>
      <c r="E156" s="360">
        <v>0</v>
      </c>
      <c r="F156" s="360">
        <v>0</v>
      </c>
      <c r="G156" s="360"/>
      <c r="H156" s="360">
        <v>76000</v>
      </c>
      <c r="I156" s="360">
        <v>28</v>
      </c>
      <c r="J156" s="360">
        <v>0</v>
      </c>
      <c r="K156" s="360">
        <v>0</v>
      </c>
      <c r="L156" s="360">
        <v>0</v>
      </c>
      <c r="M156" s="361"/>
      <c r="N156" s="361">
        <v>0</v>
      </c>
      <c r="O156" s="361">
        <v>2.5099999999999998</v>
      </c>
      <c r="P156" s="361">
        <v>0</v>
      </c>
      <c r="Q156" s="373"/>
    </row>
    <row r="157" spans="1:17" s="174" customFormat="1" ht="13.95" customHeight="1" x14ac:dyDescent="0.25">
      <c r="A157" s="430" t="s">
        <v>630</v>
      </c>
      <c r="B157" s="360">
        <v>1800130</v>
      </c>
      <c r="C157" s="360">
        <v>230</v>
      </c>
      <c r="D157" s="360">
        <v>0</v>
      </c>
      <c r="E157" s="360">
        <v>0</v>
      </c>
      <c r="F157" s="360">
        <v>0</v>
      </c>
      <c r="G157" s="360"/>
      <c r="H157" s="360">
        <v>737500</v>
      </c>
      <c r="I157" s="360">
        <v>106</v>
      </c>
      <c r="J157" s="360">
        <v>0</v>
      </c>
      <c r="K157" s="360">
        <v>484</v>
      </c>
      <c r="L157" s="360">
        <v>-23377</v>
      </c>
      <c r="M157" s="361"/>
      <c r="N157" s="361">
        <v>0</v>
      </c>
      <c r="O157" s="361">
        <v>4.93</v>
      </c>
      <c r="P157" s="361">
        <v>0</v>
      </c>
      <c r="Q157" s="373"/>
    </row>
    <row r="158" spans="1:17" s="174" customFormat="1" ht="13.95" customHeight="1" x14ac:dyDescent="0.25">
      <c r="A158" s="430" t="s">
        <v>631</v>
      </c>
      <c r="B158" s="360">
        <v>849086</v>
      </c>
      <c r="C158" s="360">
        <v>486</v>
      </c>
      <c r="D158" s="360">
        <v>0</v>
      </c>
      <c r="E158" s="360">
        <v>0</v>
      </c>
      <c r="F158" s="360">
        <v>0</v>
      </c>
      <c r="G158" s="360"/>
      <c r="H158" s="360">
        <v>325100</v>
      </c>
      <c r="I158" s="360">
        <v>209</v>
      </c>
      <c r="J158" s="360">
        <v>0</v>
      </c>
      <c r="K158" s="360">
        <v>52</v>
      </c>
      <c r="L158" s="360">
        <v>-10789</v>
      </c>
      <c r="M158" s="361"/>
      <c r="N158" s="361">
        <v>0</v>
      </c>
      <c r="O158" s="361">
        <v>5.3</v>
      </c>
      <c r="P158" s="361">
        <v>0</v>
      </c>
      <c r="Q158" s="373"/>
    </row>
    <row r="159" spans="1:17" s="174" customFormat="1" ht="13.95" customHeight="1" x14ac:dyDescent="0.25">
      <c r="A159" s="430" t="s">
        <v>632</v>
      </c>
      <c r="B159" s="360">
        <v>341504</v>
      </c>
      <c r="C159" s="360">
        <v>76</v>
      </c>
      <c r="D159" s="360">
        <v>0</v>
      </c>
      <c r="E159" s="360">
        <v>0</v>
      </c>
      <c r="F159" s="360">
        <v>0</v>
      </c>
      <c r="G159" s="360"/>
      <c r="H159" s="360">
        <v>0</v>
      </c>
      <c r="I159" s="360">
        <v>0</v>
      </c>
      <c r="J159" s="360">
        <v>0</v>
      </c>
      <c r="K159" s="360">
        <v>0</v>
      </c>
      <c r="L159" s="360">
        <v>0</v>
      </c>
      <c r="M159" s="361"/>
      <c r="N159" s="361">
        <v>0</v>
      </c>
      <c r="O159" s="361">
        <v>4.18</v>
      </c>
      <c r="P159" s="361">
        <v>0</v>
      </c>
      <c r="Q159" s="373"/>
    </row>
    <row r="160" spans="1:17" s="174" customFormat="1" ht="13.95" customHeight="1" x14ac:dyDescent="0.25">
      <c r="A160" s="430" t="s">
        <v>655</v>
      </c>
      <c r="B160" s="360">
        <v>18375</v>
      </c>
      <c r="C160" s="360">
        <v>0</v>
      </c>
      <c r="D160" s="360">
        <v>0</v>
      </c>
      <c r="E160" s="360">
        <v>0</v>
      </c>
      <c r="F160" s="360">
        <v>0</v>
      </c>
      <c r="G160" s="360"/>
      <c r="H160" s="360">
        <v>133300</v>
      </c>
      <c r="I160" s="360">
        <v>10</v>
      </c>
      <c r="J160" s="360">
        <v>0</v>
      </c>
      <c r="K160" s="360">
        <v>13624</v>
      </c>
      <c r="L160" s="360">
        <v>-2092</v>
      </c>
      <c r="M160" s="361"/>
      <c r="N160" s="361">
        <v>5.42</v>
      </c>
      <c r="O160" s="361">
        <v>1.06</v>
      </c>
      <c r="P160" s="361">
        <v>0</v>
      </c>
      <c r="Q160" s="373"/>
    </row>
    <row r="161" spans="1:17" s="174" customFormat="1" ht="13.95" customHeight="1" x14ac:dyDescent="0.25">
      <c r="A161" s="430" t="s">
        <v>719</v>
      </c>
      <c r="B161" s="360">
        <v>89316</v>
      </c>
      <c r="C161" s="360">
        <v>5</v>
      </c>
      <c r="D161" s="360">
        <v>0</v>
      </c>
      <c r="E161" s="360">
        <v>0</v>
      </c>
      <c r="F161" s="360">
        <v>0</v>
      </c>
      <c r="G161" s="360"/>
      <c r="H161" s="360">
        <v>37274</v>
      </c>
      <c r="I161" s="360">
        <v>25</v>
      </c>
      <c r="J161" s="360">
        <v>0</v>
      </c>
      <c r="K161" s="360">
        <v>727</v>
      </c>
      <c r="L161" s="360">
        <v>-482</v>
      </c>
      <c r="M161" s="361"/>
      <c r="N161" s="361">
        <v>0</v>
      </c>
      <c r="O161" s="361">
        <v>8.27</v>
      </c>
      <c r="P161" s="361">
        <v>0</v>
      </c>
      <c r="Q161" s="373"/>
    </row>
    <row r="162" spans="1:17" s="174" customFormat="1" ht="13.95" customHeight="1" x14ac:dyDescent="0.25">
      <c r="A162" s="430" t="s">
        <v>563</v>
      </c>
      <c r="B162" s="360">
        <v>0</v>
      </c>
      <c r="C162" s="360">
        <v>0</v>
      </c>
      <c r="D162" s="360">
        <v>0</v>
      </c>
      <c r="E162" s="360">
        <v>0</v>
      </c>
      <c r="F162" s="360">
        <v>0</v>
      </c>
      <c r="G162" s="360"/>
      <c r="H162" s="360">
        <v>43498</v>
      </c>
      <c r="I162" s="360">
        <v>90</v>
      </c>
      <c r="J162" s="360">
        <v>0</v>
      </c>
      <c r="K162" s="360">
        <v>0</v>
      </c>
      <c r="L162" s="360">
        <v>0</v>
      </c>
      <c r="M162" s="361"/>
      <c r="N162" s="361">
        <v>0</v>
      </c>
      <c r="O162" s="361">
        <v>15.86</v>
      </c>
      <c r="P162" s="361">
        <v>0</v>
      </c>
      <c r="Q162" s="373"/>
    </row>
    <row r="163" spans="1:17" s="174" customFormat="1" ht="13.95" customHeight="1" x14ac:dyDescent="0.25">
      <c r="A163" s="430" t="s">
        <v>564</v>
      </c>
      <c r="B163" s="360">
        <v>0</v>
      </c>
      <c r="C163" s="360">
        <v>0</v>
      </c>
      <c r="D163" s="360">
        <v>0</v>
      </c>
      <c r="E163" s="360">
        <v>0</v>
      </c>
      <c r="F163" s="360">
        <v>0</v>
      </c>
      <c r="G163" s="360"/>
      <c r="H163" s="360">
        <v>21517</v>
      </c>
      <c r="I163" s="360">
        <v>64</v>
      </c>
      <c r="J163" s="360">
        <v>12151</v>
      </c>
      <c r="K163" s="360">
        <v>1626</v>
      </c>
      <c r="L163" s="360">
        <v>-9482</v>
      </c>
      <c r="M163" s="361"/>
      <c r="N163" s="361">
        <v>0</v>
      </c>
      <c r="O163" s="361">
        <v>0</v>
      </c>
      <c r="P163" s="361">
        <v>0</v>
      </c>
      <c r="Q163" s="373"/>
    </row>
    <row r="164" spans="1:17" s="174" customFormat="1" ht="13.95" customHeight="1" x14ac:dyDescent="0.25">
      <c r="A164" s="430" t="s">
        <v>565</v>
      </c>
      <c r="B164" s="360">
        <v>0</v>
      </c>
      <c r="C164" s="360">
        <v>0</v>
      </c>
      <c r="D164" s="360">
        <v>0</v>
      </c>
      <c r="E164" s="360">
        <v>0</v>
      </c>
      <c r="F164" s="360">
        <v>0</v>
      </c>
      <c r="G164" s="360"/>
      <c r="H164" s="360">
        <v>240949</v>
      </c>
      <c r="I164" s="360">
        <v>13</v>
      </c>
      <c r="J164" s="360">
        <v>31906</v>
      </c>
      <c r="K164" s="360">
        <v>4165</v>
      </c>
      <c r="L164" s="360">
        <v>-35545</v>
      </c>
      <c r="M164" s="361"/>
      <c r="N164" s="361">
        <v>0</v>
      </c>
      <c r="O164" s="361">
        <v>0</v>
      </c>
      <c r="P164" s="361">
        <v>0</v>
      </c>
      <c r="Q164" s="373"/>
    </row>
    <row r="165" spans="1:17" s="174" customFormat="1" ht="13.95" customHeight="1" x14ac:dyDescent="0.25">
      <c r="A165" s="430" t="s">
        <v>733</v>
      </c>
      <c r="B165" s="360">
        <v>0</v>
      </c>
      <c r="C165" s="360">
        <v>0</v>
      </c>
      <c r="D165" s="360">
        <v>0</v>
      </c>
      <c r="E165" s="360">
        <v>0</v>
      </c>
      <c r="F165" s="360">
        <v>0</v>
      </c>
      <c r="G165" s="360"/>
      <c r="H165" s="360">
        <v>145928</v>
      </c>
      <c r="I165" s="360">
        <v>0</v>
      </c>
      <c r="J165" s="360">
        <v>0</v>
      </c>
      <c r="K165" s="360">
        <v>0</v>
      </c>
      <c r="L165" s="360">
        <v>0</v>
      </c>
      <c r="M165" s="361"/>
      <c r="N165" s="361">
        <v>0</v>
      </c>
      <c r="O165" s="361">
        <v>3.39</v>
      </c>
      <c r="P165" s="361">
        <v>0</v>
      </c>
      <c r="Q165" s="373"/>
    </row>
    <row r="166" spans="1:17" s="174" customFormat="1" ht="13.95" customHeight="1" x14ac:dyDescent="0.25">
      <c r="A166" s="430" t="s">
        <v>506</v>
      </c>
      <c r="B166" s="360">
        <v>0</v>
      </c>
      <c r="C166" s="360">
        <v>0</v>
      </c>
      <c r="D166" s="360">
        <v>0</v>
      </c>
      <c r="E166" s="360">
        <v>0</v>
      </c>
      <c r="F166" s="360">
        <v>0</v>
      </c>
      <c r="G166" s="360"/>
      <c r="H166" s="360">
        <v>425023</v>
      </c>
      <c r="I166" s="360">
        <v>332</v>
      </c>
      <c r="J166" s="360">
        <v>0</v>
      </c>
      <c r="K166" s="360">
        <v>19824</v>
      </c>
      <c r="L166" s="360">
        <v>-89191</v>
      </c>
      <c r="M166" s="361"/>
      <c r="N166" s="361">
        <v>0</v>
      </c>
      <c r="O166" s="361">
        <v>0</v>
      </c>
      <c r="P166" s="361">
        <v>0</v>
      </c>
      <c r="Q166" s="373"/>
    </row>
    <row r="167" spans="1:17" s="174" customFormat="1" ht="13.95" customHeight="1" x14ac:dyDescent="0.25">
      <c r="A167" s="430" t="s">
        <v>507</v>
      </c>
      <c r="B167" s="360">
        <v>0</v>
      </c>
      <c r="C167" s="360">
        <v>0</v>
      </c>
      <c r="D167" s="360">
        <v>0</v>
      </c>
      <c r="E167" s="360">
        <v>0</v>
      </c>
      <c r="F167" s="360">
        <v>0</v>
      </c>
      <c r="G167" s="360"/>
      <c r="H167" s="360">
        <v>496511</v>
      </c>
      <c r="I167" s="360">
        <v>392</v>
      </c>
      <c r="J167" s="360">
        <v>0</v>
      </c>
      <c r="K167" s="360">
        <v>23155</v>
      </c>
      <c r="L167" s="360">
        <v>-153754</v>
      </c>
      <c r="M167" s="361"/>
      <c r="N167" s="361">
        <v>0</v>
      </c>
      <c r="O167" s="361">
        <v>0</v>
      </c>
      <c r="P167" s="361">
        <v>0</v>
      </c>
      <c r="Q167" s="373"/>
    </row>
    <row r="168" spans="1:17" s="174" customFormat="1" ht="13.95" customHeight="1" x14ac:dyDescent="0.25">
      <c r="A168" s="430" t="s">
        <v>508</v>
      </c>
      <c r="B168" s="360">
        <v>89954</v>
      </c>
      <c r="C168" s="360">
        <v>0</v>
      </c>
      <c r="D168" s="360">
        <v>0</v>
      </c>
      <c r="E168" s="360">
        <v>0</v>
      </c>
      <c r="F168" s="360">
        <v>0</v>
      </c>
      <c r="G168" s="360"/>
      <c r="H168" s="360">
        <v>21396</v>
      </c>
      <c r="I168" s="360">
        <v>4</v>
      </c>
      <c r="J168" s="360">
        <v>0</v>
      </c>
      <c r="K168" s="360">
        <v>0</v>
      </c>
      <c r="L168" s="360">
        <v>0</v>
      </c>
      <c r="M168" s="361"/>
      <c r="N168" s="361">
        <v>0</v>
      </c>
      <c r="O168" s="361">
        <v>10.69</v>
      </c>
      <c r="P168" s="361">
        <v>0</v>
      </c>
      <c r="Q168" s="373"/>
    </row>
    <row r="169" spans="1:17" s="174" customFormat="1" ht="13.95" customHeight="1" x14ac:dyDescent="0.25">
      <c r="A169" s="430" t="s">
        <v>509</v>
      </c>
      <c r="B169" s="360">
        <v>0</v>
      </c>
      <c r="C169" s="360">
        <v>0</v>
      </c>
      <c r="D169" s="360">
        <v>0</v>
      </c>
      <c r="E169" s="360">
        <v>0</v>
      </c>
      <c r="F169" s="360">
        <v>0</v>
      </c>
      <c r="G169" s="360"/>
      <c r="H169" s="360">
        <v>251951</v>
      </c>
      <c r="I169" s="360">
        <v>25</v>
      </c>
      <c r="J169" s="360">
        <v>0</v>
      </c>
      <c r="K169" s="360">
        <v>0</v>
      </c>
      <c r="L169" s="360">
        <v>0</v>
      </c>
      <c r="M169" s="361"/>
      <c r="N169" s="361">
        <v>0</v>
      </c>
      <c r="O169" s="361">
        <v>3.3</v>
      </c>
      <c r="P169" s="361">
        <v>0</v>
      </c>
      <c r="Q169" s="373"/>
    </row>
    <row r="170" spans="1:17" s="174" customFormat="1" ht="13.95" customHeight="1" x14ac:dyDescent="0.25">
      <c r="A170" s="430" t="s">
        <v>510</v>
      </c>
      <c r="B170" s="360">
        <v>0</v>
      </c>
      <c r="C170" s="360">
        <v>0</v>
      </c>
      <c r="D170" s="360">
        <v>0</v>
      </c>
      <c r="E170" s="360">
        <v>0</v>
      </c>
      <c r="F170" s="360">
        <v>0</v>
      </c>
      <c r="G170" s="360"/>
      <c r="H170" s="360">
        <v>298765</v>
      </c>
      <c r="I170" s="360">
        <v>2</v>
      </c>
      <c r="J170" s="360">
        <v>0</v>
      </c>
      <c r="K170" s="360">
        <v>0</v>
      </c>
      <c r="L170" s="360">
        <v>0</v>
      </c>
      <c r="M170" s="361"/>
      <c r="N170" s="361">
        <v>0</v>
      </c>
      <c r="O170" s="361">
        <v>0</v>
      </c>
      <c r="P170" s="361">
        <v>0</v>
      </c>
      <c r="Q170" s="373"/>
    </row>
    <row r="171" spans="1:17" s="174" customFormat="1" ht="13.95" customHeight="1" x14ac:dyDescent="0.25">
      <c r="A171" s="430" t="s">
        <v>511</v>
      </c>
      <c r="B171" s="360">
        <v>0</v>
      </c>
      <c r="C171" s="360">
        <v>0</v>
      </c>
      <c r="D171" s="360">
        <v>0</v>
      </c>
      <c r="E171" s="360">
        <v>0</v>
      </c>
      <c r="F171" s="360">
        <v>0</v>
      </c>
      <c r="G171" s="360"/>
      <c r="H171" s="360">
        <v>262093</v>
      </c>
      <c r="I171" s="360">
        <v>220</v>
      </c>
      <c r="J171" s="360">
        <v>0</v>
      </c>
      <c r="K171" s="360">
        <v>9541</v>
      </c>
      <c r="L171" s="360">
        <v>-26421</v>
      </c>
      <c r="M171" s="361"/>
      <c r="N171" s="361">
        <v>0</v>
      </c>
      <c r="O171" s="361">
        <v>0</v>
      </c>
      <c r="P171" s="361">
        <v>0</v>
      </c>
      <c r="Q171" s="373"/>
    </row>
    <row r="172" spans="1:17" s="174" customFormat="1" ht="13.95" customHeight="1" x14ac:dyDescent="0.25">
      <c r="A172" s="430" t="s">
        <v>566</v>
      </c>
      <c r="B172" s="360">
        <v>676409</v>
      </c>
      <c r="C172" s="360">
        <v>0</v>
      </c>
      <c r="D172" s="360">
        <v>0</v>
      </c>
      <c r="E172" s="360">
        <v>0</v>
      </c>
      <c r="F172" s="360">
        <v>0</v>
      </c>
      <c r="G172" s="360"/>
      <c r="H172" s="360">
        <v>0</v>
      </c>
      <c r="I172" s="360">
        <v>0</v>
      </c>
      <c r="J172" s="360">
        <v>0</v>
      </c>
      <c r="K172" s="360">
        <v>0</v>
      </c>
      <c r="L172" s="360">
        <v>0</v>
      </c>
      <c r="M172" s="361"/>
      <c r="N172" s="361">
        <v>0</v>
      </c>
      <c r="O172" s="361">
        <v>5.99</v>
      </c>
      <c r="P172" s="361">
        <v>0</v>
      </c>
      <c r="Q172" s="373"/>
    </row>
    <row r="173" spans="1:17" s="174" customFormat="1" ht="13.95" customHeight="1" x14ac:dyDescent="0.25">
      <c r="A173" s="430" t="s">
        <v>878</v>
      </c>
      <c r="B173" s="360">
        <v>780000</v>
      </c>
      <c r="C173" s="360">
        <v>6</v>
      </c>
      <c r="D173" s="360">
        <v>0</v>
      </c>
      <c r="E173" s="360">
        <v>0</v>
      </c>
      <c r="F173" s="360">
        <v>0</v>
      </c>
      <c r="G173" s="360"/>
      <c r="H173" s="360">
        <v>0</v>
      </c>
      <c r="I173" s="360">
        <v>0</v>
      </c>
      <c r="J173" s="360">
        <v>0</v>
      </c>
      <c r="K173" s="360">
        <v>0</v>
      </c>
      <c r="L173" s="360">
        <v>0</v>
      </c>
      <c r="M173" s="361"/>
      <c r="N173" s="361">
        <v>0</v>
      </c>
      <c r="O173" s="361">
        <v>5.19</v>
      </c>
      <c r="P173" s="361">
        <v>0</v>
      </c>
      <c r="Q173" s="373"/>
    </row>
    <row r="174" spans="1:17" s="174" customFormat="1" ht="13.95" customHeight="1" x14ac:dyDescent="0.25">
      <c r="A174" s="430" t="s">
        <v>568</v>
      </c>
      <c r="B174" s="360">
        <v>294848</v>
      </c>
      <c r="C174" s="360">
        <v>0</v>
      </c>
      <c r="D174" s="360">
        <v>0</v>
      </c>
      <c r="E174" s="360">
        <v>0</v>
      </c>
      <c r="F174" s="360">
        <v>0</v>
      </c>
      <c r="G174" s="360"/>
      <c r="H174" s="360">
        <v>89000</v>
      </c>
      <c r="I174" s="360">
        <v>26</v>
      </c>
      <c r="J174" s="360">
        <v>0</v>
      </c>
      <c r="K174" s="360">
        <v>0</v>
      </c>
      <c r="L174" s="360">
        <v>0</v>
      </c>
      <c r="M174" s="361"/>
      <c r="N174" s="361">
        <v>0</v>
      </c>
      <c r="O174" s="361">
        <v>13.14</v>
      </c>
      <c r="P174" s="361">
        <v>0</v>
      </c>
      <c r="Q174" s="373"/>
    </row>
    <row r="175" spans="1:17" s="174" customFormat="1" ht="13.95" customHeight="1" x14ac:dyDescent="0.25">
      <c r="A175" s="430" t="s">
        <v>570</v>
      </c>
      <c r="B175" s="360">
        <v>505676</v>
      </c>
      <c r="C175" s="360">
        <v>0</v>
      </c>
      <c r="D175" s="360">
        <v>0</v>
      </c>
      <c r="E175" s="360">
        <v>0</v>
      </c>
      <c r="F175" s="360">
        <v>0</v>
      </c>
      <c r="G175" s="360"/>
      <c r="H175" s="360">
        <v>135000</v>
      </c>
      <c r="I175" s="360">
        <v>0</v>
      </c>
      <c r="J175" s="360">
        <v>0</v>
      </c>
      <c r="K175" s="360">
        <v>0</v>
      </c>
      <c r="L175" s="360">
        <v>0</v>
      </c>
      <c r="M175" s="361"/>
      <c r="N175" s="361">
        <v>0</v>
      </c>
      <c r="O175" s="361">
        <v>3.51</v>
      </c>
      <c r="P175" s="361">
        <v>0</v>
      </c>
      <c r="Q175" s="373"/>
    </row>
    <row r="176" spans="1:17" s="174" customFormat="1" ht="13.95" customHeight="1" x14ac:dyDescent="0.25">
      <c r="A176" s="430" t="s">
        <v>573</v>
      </c>
      <c r="B176" s="360">
        <v>895273</v>
      </c>
      <c r="C176" s="360">
        <v>0</v>
      </c>
      <c r="D176" s="360">
        <v>0</v>
      </c>
      <c r="E176" s="360">
        <v>0</v>
      </c>
      <c r="F176" s="360">
        <v>0</v>
      </c>
      <c r="G176" s="360"/>
      <c r="H176" s="360">
        <v>0</v>
      </c>
      <c r="I176" s="360">
        <v>0</v>
      </c>
      <c r="J176" s="360">
        <v>0</v>
      </c>
      <c r="K176" s="360">
        <v>0</v>
      </c>
      <c r="L176" s="360">
        <v>0</v>
      </c>
      <c r="M176" s="361"/>
      <c r="N176" s="361">
        <v>0</v>
      </c>
      <c r="O176" s="361">
        <v>4.3600000000000003</v>
      </c>
      <c r="P176" s="361">
        <v>0</v>
      </c>
      <c r="Q176" s="373"/>
    </row>
    <row r="177" spans="1:17" s="174" customFormat="1" ht="13.95" customHeight="1" x14ac:dyDescent="0.25">
      <c r="A177" s="430" t="s">
        <v>574</v>
      </c>
      <c r="B177" s="360">
        <v>229676</v>
      </c>
      <c r="C177" s="360">
        <v>0</v>
      </c>
      <c r="D177" s="360">
        <v>0</v>
      </c>
      <c r="E177" s="360">
        <v>0</v>
      </c>
      <c r="F177" s="360">
        <v>0</v>
      </c>
      <c r="G177" s="360"/>
      <c r="H177" s="360">
        <v>30805</v>
      </c>
      <c r="I177" s="360">
        <v>41</v>
      </c>
      <c r="J177" s="360">
        <v>0</v>
      </c>
      <c r="K177" s="360">
        <v>0</v>
      </c>
      <c r="L177" s="360">
        <v>0</v>
      </c>
      <c r="M177" s="361"/>
      <c r="N177" s="361">
        <v>0</v>
      </c>
      <c r="O177" s="361">
        <v>2.34</v>
      </c>
      <c r="P177" s="361">
        <v>0</v>
      </c>
      <c r="Q177" s="373"/>
    </row>
    <row r="178" spans="1:17" s="174" customFormat="1" ht="13.95" customHeight="1" x14ac:dyDescent="0.25">
      <c r="A178" s="430" t="s">
        <v>576</v>
      </c>
      <c r="B178" s="360">
        <v>282905</v>
      </c>
      <c r="C178" s="360">
        <v>0</v>
      </c>
      <c r="D178" s="360">
        <v>0</v>
      </c>
      <c r="E178" s="360">
        <v>0</v>
      </c>
      <c r="F178" s="360">
        <v>0</v>
      </c>
      <c r="G178" s="360"/>
      <c r="H178" s="360">
        <v>75600</v>
      </c>
      <c r="I178" s="360">
        <v>65</v>
      </c>
      <c r="J178" s="360">
        <v>0</v>
      </c>
      <c r="K178" s="360">
        <v>0</v>
      </c>
      <c r="L178" s="360">
        <v>0</v>
      </c>
      <c r="M178" s="361"/>
      <c r="N178" s="361">
        <v>0</v>
      </c>
      <c r="O178" s="361">
        <v>6.86</v>
      </c>
      <c r="P178" s="361">
        <v>0</v>
      </c>
      <c r="Q178" s="373"/>
    </row>
    <row r="179" spans="1:17" s="174" customFormat="1" ht="13.95" customHeight="1" x14ac:dyDescent="0.25">
      <c r="A179" s="430" t="s">
        <v>577</v>
      </c>
      <c r="B179" s="360">
        <v>45317</v>
      </c>
      <c r="C179" s="360">
        <v>0</v>
      </c>
      <c r="D179" s="360">
        <v>0</v>
      </c>
      <c r="E179" s="360">
        <v>0</v>
      </c>
      <c r="F179" s="360">
        <v>0</v>
      </c>
      <c r="G179" s="360"/>
      <c r="H179" s="360">
        <v>16700</v>
      </c>
      <c r="I179" s="360">
        <v>23</v>
      </c>
      <c r="J179" s="360">
        <v>0</v>
      </c>
      <c r="K179" s="360">
        <v>0</v>
      </c>
      <c r="L179" s="360">
        <v>0</v>
      </c>
      <c r="M179" s="361"/>
      <c r="N179" s="361">
        <v>0</v>
      </c>
      <c r="O179" s="361">
        <v>3.58</v>
      </c>
      <c r="P179" s="361">
        <v>0</v>
      </c>
      <c r="Q179" s="373"/>
    </row>
    <row r="180" spans="1:17" s="174" customFormat="1" ht="13.95" customHeight="1" x14ac:dyDescent="0.25">
      <c r="A180" s="430" t="s">
        <v>578</v>
      </c>
      <c r="B180" s="360">
        <v>294350</v>
      </c>
      <c r="C180" s="360">
        <v>0</v>
      </c>
      <c r="D180" s="360">
        <v>0</v>
      </c>
      <c r="E180" s="360">
        <v>0</v>
      </c>
      <c r="F180" s="360">
        <v>0</v>
      </c>
      <c r="G180" s="360"/>
      <c r="H180" s="360">
        <v>23866</v>
      </c>
      <c r="I180" s="360">
        <v>2</v>
      </c>
      <c r="J180" s="360">
        <v>0</v>
      </c>
      <c r="K180" s="360">
        <v>0</v>
      </c>
      <c r="L180" s="360">
        <v>0</v>
      </c>
      <c r="M180" s="361"/>
      <c r="N180" s="361">
        <v>0</v>
      </c>
      <c r="O180" s="361">
        <v>2.9</v>
      </c>
      <c r="P180" s="361">
        <v>0</v>
      </c>
      <c r="Q180" s="373"/>
    </row>
    <row r="181" spans="1:17" s="174" customFormat="1" ht="13.95" customHeight="1" x14ac:dyDescent="0.25">
      <c r="A181" s="430" t="s">
        <v>579</v>
      </c>
      <c r="B181" s="360">
        <v>297675</v>
      </c>
      <c r="C181" s="360">
        <v>0</v>
      </c>
      <c r="D181" s="360">
        <v>0</v>
      </c>
      <c r="E181" s="360">
        <v>0</v>
      </c>
      <c r="F181" s="360">
        <v>0</v>
      </c>
      <c r="G181" s="360"/>
      <c r="H181" s="360">
        <v>32573</v>
      </c>
      <c r="I181" s="360">
        <v>9</v>
      </c>
      <c r="J181" s="360">
        <v>0</v>
      </c>
      <c r="K181" s="360">
        <v>0</v>
      </c>
      <c r="L181" s="360">
        <v>0</v>
      </c>
      <c r="M181" s="361"/>
      <c r="N181" s="361">
        <v>0</v>
      </c>
      <c r="O181" s="361">
        <v>2.34</v>
      </c>
      <c r="P181" s="361">
        <v>0</v>
      </c>
      <c r="Q181" s="373"/>
    </row>
    <row r="182" spans="1:17" s="174" customFormat="1" ht="13.95" customHeight="1" x14ac:dyDescent="0.25">
      <c r="A182" s="430" t="s">
        <v>580</v>
      </c>
      <c r="B182" s="360">
        <v>313219</v>
      </c>
      <c r="C182" s="360">
        <v>0</v>
      </c>
      <c r="D182" s="360">
        <v>0</v>
      </c>
      <c r="E182" s="360">
        <v>0</v>
      </c>
      <c r="F182" s="360">
        <v>0</v>
      </c>
      <c r="G182" s="360"/>
      <c r="H182" s="360">
        <v>35932</v>
      </c>
      <c r="I182" s="360">
        <v>11</v>
      </c>
      <c r="J182" s="360">
        <v>0</v>
      </c>
      <c r="K182" s="360">
        <v>0</v>
      </c>
      <c r="L182" s="360">
        <v>0</v>
      </c>
      <c r="M182" s="361"/>
      <c r="N182" s="361">
        <v>0</v>
      </c>
      <c r="O182" s="361">
        <v>2.91</v>
      </c>
      <c r="P182" s="361">
        <v>0</v>
      </c>
      <c r="Q182" s="373"/>
    </row>
    <row r="183" spans="1:17" s="174" customFormat="1" ht="13.95" customHeight="1" x14ac:dyDescent="0.25">
      <c r="A183" s="430" t="s">
        <v>581</v>
      </c>
      <c r="B183" s="360">
        <v>672413</v>
      </c>
      <c r="C183" s="360">
        <v>0</v>
      </c>
      <c r="D183" s="360">
        <v>0</v>
      </c>
      <c r="E183" s="360">
        <v>0</v>
      </c>
      <c r="F183" s="360">
        <v>0</v>
      </c>
      <c r="G183" s="360"/>
      <c r="H183" s="360">
        <v>127804</v>
      </c>
      <c r="I183" s="360">
        <v>39</v>
      </c>
      <c r="J183" s="360">
        <v>0</v>
      </c>
      <c r="K183" s="360">
        <v>0</v>
      </c>
      <c r="L183" s="360">
        <v>0</v>
      </c>
      <c r="M183" s="361"/>
      <c r="N183" s="361">
        <v>0</v>
      </c>
      <c r="O183" s="361">
        <v>4.9400000000000004</v>
      </c>
      <c r="P183" s="361">
        <v>0</v>
      </c>
      <c r="Q183" s="373"/>
    </row>
    <row r="184" spans="1:17" s="174" customFormat="1" ht="13.95" customHeight="1" x14ac:dyDescent="0.25">
      <c r="A184" s="430" t="s">
        <v>582</v>
      </c>
      <c r="B184" s="360">
        <v>39566</v>
      </c>
      <c r="C184" s="360">
        <v>14</v>
      </c>
      <c r="D184" s="360">
        <v>0</v>
      </c>
      <c r="E184" s="360">
        <v>0</v>
      </c>
      <c r="F184" s="360">
        <v>0</v>
      </c>
      <c r="G184" s="360"/>
      <c r="H184" s="360">
        <v>135000</v>
      </c>
      <c r="I184" s="360">
        <v>123</v>
      </c>
      <c r="J184" s="360">
        <v>0</v>
      </c>
      <c r="K184" s="360">
        <v>0</v>
      </c>
      <c r="L184" s="360">
        <v>0</v>
      </c>
      <c r="M184" s="361"/>
      <c r="N184" s="361">
        <v>0</v>
      </c>
      <c r="O184" s="361">
        <v>65.73</v>
      </c>
      <c r="P184" s="361">
        <v>0</v>
      </c>
      <c r="Q184" s="373"/>
    </row>
    <row r="185" spans="1:17" s="174" customFormat="1" ht="13.95" customHeight="1" x14ac:dyDescent="0.25">
      <c r="A185" s="430" t="s">
        <v>583</v>
      </c>
      <c r="B185" s="360">
        <v>228203</v>
      </c>
      <c r="C185" s="360">
        <v>0</v>
      </c>
      <c r="D185" s="360">
        <v>0</v>
      </c>
      <c r="E185" s="360">
        <v>0</v>
      </c>
      <c r="F185" s="360">
        <v>0</v>
      </c>
      <c r="G185" s="360"/>
      <c r="H185" s="360">
        <v>123000</v>
      </c>
      <c r="I185" s="360">
        <v>9</v>
      </c>
      <c r="J185" s="360">
        <v>0</v>
      </c>
      <c r="K185" s="360">
        <v>0</v>
      </c>
      <c r="L185" s="360">
        <v>0</v>
      </c>
      <c r="M185" s="361"/>
      <c r="N185" s="361">
        <v>0</v>
      </c>
      <c r="O185" s="361">
        <v>23.4</v>
      </c>
      <c r="P185" s="361">
        <v>0</v>
      </c>
      <c r="Q185" s="373"/>
    </row>
    <row r="186" spans="1:17" s="174" customFormat="1" ht="13.95" customHeight="1" x14ac:dyDescent="0.25">
      <c r="A186" s="430" t="s">
        <v>585</v>
      </c>
      <c r="B186" s="360">
        <v>1300000</v>
      </c>
      <c r="C186" s="360">
        <v>50212</v>
      </c>
      <c r="D186" s="360">
        <v>0</v>
      </c>
      <c r="E186" s="360">
        <v>0</v>
      </c>
      <c r="F186" s="360">
        <v>0</v>
      </c>
      <c r="G186" s="360"/>
      <c r="H186" s="360">
        <v>0</v>
      </c>
      <c r="I186" s="360">
        <v>0</v>
      </c>
      <c r="J186" s="360">
        <v>0</v>
      </c>
      <c r="K186" s="360">
        <v>0</v>
      </c>
      <c r="L186" s="360">
        <v>0</v>
      </c>
      <c r="M186" s="361"/>
      <c r="N186" s="361">
        <v>0</v>
      </c>
      <c r="O186" s="361">
        <v>0</v>
      </c>
      <c r="P186" s="361">
        <v>3.36</v>
      </c>
      <c r="Q186" s="373"/>
    </row>
    <row r="187" spans="1:17" s="174" customFormat="1" ht="13.95" customHeight="1" x14ac:dyDescent="0.25">
      <c r="A187" s="430" t="s">
        <v>586</v>
      </c>
      <c r="B187" s="360">
        <v>1250000</v>
      </c>
      <c r="C187" s="360">
        <v>23698</v>
      </c>
      <c r="D187" s="360">
        <v>0</v>
      </c>
      <c r="E187" s="360">
        <v>0</v>
      </c>
      <c r="F187" s="360">
        <v>0</v>
      </c>
      <c r="G187" s="360"/>
      <c r="H187" s="360">
        <v>0</v>
      </c>
      <c r="I187" s="360">
        <v>0</v>
      </c>
      <c r="J187" s="360">
        <v>0</v>
      </c>
      <c r="K187" s="360">
        <v>0</v>
      </c>
      <c r="L187" s="360">
        <v>0</v>
      </c>
      <c r="M187" s="361"/>
      <c r="N187" s="361">
        <v>0</v>
      </c>
      <c r="O187" s="361">
        <v>0</v>
      </c>
      <c r="P187" s="361">
        <v>3.16</v>
      </c>
      <c r="Q187" s="373"/>
    </row>
    <row r="188" spans="1:17" s="174" customFormat="1" ht="13.95" customHeight="1" x14ac:dyDescent="0.25">
      <c r="A188" s="430" t="s">
        <v>587</v>
      </c>
      <c r="B188" s="360">
        <v>1250000</v>
      </c>
      <c r="C188" s="360">
        <v>37639</v>
      </c>
      <c r="D188" s="360">
        <v>0</v>
      </c>
      <c r="E188" s="360">
        <v>0</v>
      </c>
      <c r="F188" s="360">
        <v>0</v>
      </c>
      <c r="G188" s="360"/>
      <c r="H188" s="360">
        <v>0</v>
      </c>
      <c r="I188" s="360">
        <v>0</v>
      </c>
      <c r="J188" s="360">
        <v>0</v>
      </c>
      <c r="K188" s="360">
        <v>0</v>
      </c>
      <c r="L188" s="360">
        <v>0</v>
      </c>
      <c r="M188" s="361"/>
      <c r="N188" s="361">
        <v>0</v>
      </c>
      <c r="O188" s="361">
        <v>0</v>
      </c>
      <c r="P188" s="361">
        <v>3.85</v>
      </c>
      <c r="Q188" s="373"/>
    </row>
    <row r="189" spans="1:17" s="174" customFormat="1" ht="13.95" customHeight="1" x14ac:dyDescent="0.25">
      <c r="A189" s="430" t="s">
        <v>880</v>
      </c>
      <c r="B189" s="360">
        <v>273700</v>
      </c>
      <c r="C189" s="360">
        <v>160</v>
      </c>
      <c r="D189" s="360">
        <v>0</v>
      </c>
      <c r="E189" s="360">
        <v>0</v>
      </c>
      <c r="F189" s="360">
        <v>0</v>
      </c>
      <c r="G189" s="360"/>
      <c r="H189" s="360">
        <v>62900</v>
      </c>
      <c r="I189" s="360">
        <v>219</v>
      </c>
      <c r="J189" s="360">
        <v>0</v>
      </c>
      <c r="K189" s="360">
        <v>0</v>
      </c>
      <c r="L189" s="360">
        <v>0</v>
      </c>
      <c r="M189" s="361"/>
      <c r="N189" s="361">
        <v>0</v>
      </c>
      <c r="O189" s="361">
        <v>2</v>
      </c>
      <c r="P189" s="361">
        <v>0</v>
      </c>
      <c r="Q189" s="373"/>
    </row>
    <row r="190" spans="1:17" s="174" customFormat="1" ht="13.95" customHeight="1" x14ac:dyDescent="0.25">
      <c r="A190" s="430" t="s">
        <v>588</v>
      </c>
      <c r="B190" s="360">
        <v>389255</v>
      </c>
      <c r="C190" s="360">
        <v>199</v>
      </c>
      <c r="D190" s="360">
        <v>0</v>
      </c>
      <c r="E190" s="360">
        <v>0</v>
      </c>
      <c r="F190" s="360">
        <v>0</v>
      </c>
      <c r="G190" s="360"/>
      <c r="H190" s="360">
        <v>31300</v>
      </c>
      <c r="I190" s="360">
        <v>1</v>
      </c>
      <c r="J190" s="360">
        <v>0</v>
      </c>
      <c r="K190" s="360">
        <v>0</v>
      </c>
      <c r="L190" s="360">
        <v>0</v>
      </c>
      <c r="M190" s="361"/>
      <c r="N190" s="361">
        <v>0</v>
      </c>
      <c r="O190" s="361">
        <v>8.92</v>
      </c>
      <c r="P190" s="361">
        <v>0</v>
      </c>
      <c r="Q190" s="373"/>
    </row>
    <row r="191" spans="1:17" s="174" customFormat="1" ht="13.8" customHeight="1" x14ac:dyDescent="0.25">
      <c r="A191" s="430" t="s">
        <v>590</v>
      </c>
      <c r="B191" s="360">
        <v>423300</v>
      </c>
      <c r="C191" s="360">
        <v>9</v>
      </c>
      <c r="D191" s="360">
        <v>0</v>
      </c>
      <c r="E191" s="360">
        <v>0</v>
      </c>
      <c r="F191" s="360">
        <v>0</v>
      </c>
      <c r="G191" s="360"/>
      <c r="H191" s="360">
        <v>86700</v>
      </c>
      <c r="I191" s="360">
        <v>4</v>
      </c>
      <c r="J191" s="360">
        <v>0</v>
      </c>
      <c r="K191" s="360">
        <v>0</v>
      </c>
      <c r="L191" s="360">
        <v>0</v>
      </c>
      <c r="M191" s="361"/>
      <c r="N191" s="361">
        <v>0</v>
      </c>
      <c r="O191" s="361">
        <v>2</v>
      </c>
      <c r="P191" s="361">
        <v>0</v>
      </c>
      <c r="Q191" s="373"/>
    </row>
    <row r="192" spans="1:17" s="174" customFormat="1" ht="21.6" x14ac:dyDescent="0.25">
      <c r="A192" s="430" t="s">
        <v>591</v>
      </c>
      <c r="B192" s="360">
        <v>1825000</v>
      </c>
      <c r="C192" s="360">
        <v>32</v>
      </c>
      <c r="D192" s="360">
        <v>0</v>
      </c>
      <c r="E192" s="360">
        <v>0</v>
      </c>
      <c r="F192" s="360">
        <v>0</v>
      </c>
      <c r="G192" s="360"/>
      <c r="H192" s="360">
        <v>675000</v>
      </c>
      <c r="I192" s="360">
        <v>29</v>
      </c>
      <c r="J192" s="360">
        <v>0</v>
      </c>
      <c r="K192" s="360">
        <v>0</v>
      </c>
      <c r="L192" s="360">
        <v>0</v>
      </c>
      <c r="M192" s="361"/>
      <c r="N192" s="361">
        <v>0</v>
      </c>
      <c r="O192" s="361">
        <v>4</v>
      </c>
      <c r="P192" s="361">
        <v>0</v>
      </c>
      <c r="Q192" s="373"/>
    </row>
    <row r="193" spans="1:17" s="174" customFormat="1" ht="13.95" customHeight="1" x14ac:dyDescent="0.25">
      <c r="A193" s="430" t="s">
        <v>711</v>
      </c>
      <c r="B193" s="360">
        <v>658665</v>
      </c>
      <c r="C193" s="360">
        <v>5</v>
      </c>
      <c r="D193" s="360">
        <v>0</v>
      </c>
      <c r="E193" s="360">
        <v>0</v>
      </c>
      <c r="F193" s="360">
        <v>0</v>
      </c>
      <c r="G193" s="360"/>
      <c r="H193" s="360">
        <v>220000</v>
      </c>
      <c r="I193" s="360">
        <v>7</v>
      </c>
      <c r="J193" s="360">
        <v>0</v>
      </c>
      <c r="K193" s="360">
        <v>0</v>
      </c>
      <c r="L193" s="360">
        <v>0</v>
      </c>
      <c r="M193" s="361"/>
      <c r="N193" s="361">
        <v>0</v>
      </c>
      <c r="O193" s="361">
        <v>3.76</v>
      </c>
      <c r="P193" s="361">
        <v>0</v>
      </c>
      <c r="Q193" s="373"/>
    </row>
    <row r="194" spans="1:17" s="174" customFormat="1" ht="13.95" customHeight="1" x14ac:dyDescent="0.25">
      <c r="A194" s="430" t="s">
        <v>592</v>
      </c>
      <c r="B194" s="360">
        <v>604208</v>
      </c>
      <c r="C194" s="360">
        <v>0</v>
      </c>
      <c r="D194" s="360">
        <v>0</v>
      </c>
      <c r="E194" s="360">
        <v>0</v>
      </c>
      <c r="F194" s="360">
        <v>0</v>
      </c>
      <c r="G194" s="360"/>
      <c r="H194" s="360">
        <v>198000</v>
      </c>
      <c r="I194" s="360">
        <v>0</v>
      </c>
      <c r="J194" s="360">
        <v>0</v>
      </c>
      <c r="K194" s="360">
        <v>0</v>
      </c>
      <c r="L194" s="360">
        <v>0</v>
      </c>
      <c r="M194" s="361"/>
      <c r="N194" s="361">
        <v>0</v>
      </c>
      <c r="O194" s="361">
        <v>3.37</v>
      </c>
      <c r="P194" s="361">
        <v>0</v>
      </c>
      <c r="Q194" s="373"/>
    </row>
    <row r="195" spans="1:17" s="174" customFormat="1" ht="13.95" customHeight="1" x14ac:dyDescent="0.25">
      <c r="A195" s="430" t="s">
        <v>734</v>
      </c>
      <c r="B195" s="360">
        <v>88080</v>
      </c>
      <c r="C195" s="360">
        <v>0</v>
      </c>
      <c r="D195" s="360">
        <v>0</v>
      </c>
      <c r="E195" s="360">
        <v>0</v>
      </c>
      <c r="F195" s="360">
        <v>0</v>
      </c>
      <c r="G195" s="360"/>
      <c r="H195" s="360">
        <v>38000</v>
      </c>
      <c r="I195" s="360">
        <v>6</v>
      </c>
      <c r="J195" s="360">
        <v>0</v>
      </c>
      <c r="K195" s="360">
        <v>0</v>
      </c>
      <c r="L195" s="360">
        <v>0</v>
      </c>
      <c r="M195" s="361"/>
      <c r="N195" s="361">
        <v>0</v>
      </c>
      <c r="O195" s="361">
        <v>3.97</v>
      </c>
      <c r="P195" s="361">
        <v>0</v>
      </c>
      <c r="Q195" s="373"/>
    </row>
    <row r="196" spans="1:17" s="174" customFormat="1" ht="13.95" customHeight="1" x14ac:dyDescent="0.25">
      <c r="A196" s="430" t="s">
        <v>735</v>
      </c>
      <c r="B196" s="360">
        <v>183477</v>
      </c>
      <c r="C196" s="360">
        <v>0</v>
      </c>
      <c r="D196" s="360">
        <v>0</v>
      </c>
      <c r="E196" s="360">
        <v>0</v>
      </c>
      <c r="F196" s="360">
        <v>0</v>
      </c>
      <c r="G196" s="360"/>
      <c r="H196" s="360">
        <v>39000</v>
      </c>
      <c r="I196" s="360">
        <v>1</v>
      </c>
      <c r="J196" s="360">
        <v>0</v>
      </c>
      <c r="K196" s="360">
        <v>145</v>
      </c>
      <c r="L196" s="360">
        <v>-5436</v>
      </c>
      <c r="M196" s="361"/>
      <c r="N196" s="361">
        <v>0</v>
      </c>
      <c r="O196" s="361">
        <v>0</v>
      </c>
      <c r="P196" s="361">
        <v>0</v>
      </c>
      <c r="Q196" s="373"/>
    </row>
    <row r="197" spans="1:17" s="174" customFormat="1" ht="13.95" customHeight="1" x14ac:dyDescent="0.25">
      <c r="A197" s="430" t="s">
        <v>593</v>
      </c>
      <c r="B197" s="360">
        <v>232017</v>
      </c>
      <c r="C197" s="360">
        <v>0</v>
      </c>
      <c r="D197" s="360">
        <v>0</v>
      </c>
      <c r="E197" s="360">
        <v>0</v>
      </c>
      <c r="F197" s="360">
        <v>0</v>
      </c>
      <c r="G197" s="360"/>
      <c r="H197" s="360">
        <v>34000</v>
      </c>
      <c r="I197" s="360">
        <v>3</v>
      </c>
      <c r="J197" s="360">
        <v>0</v>
      </c>
      <c r="K197" s="360">
        <v>546</v>
      </c>
      <c r="L197" s="360">
        <v>0</v>
      </c>
      <c r="M197" s="361"/>
      <c r="N197" s="361">
        <v>0</v>
      </c>
      <c r="O197" s="361">
        <v>0</v>
      </c>
      <c r="P197" s="361">
        <v>0</v>
      </c>
      <c r="Q197" s="373"/>
    </row>
    <row r="198" spans="1:17" s="174" customFormat="1" ht="13.95" customHeight="1" x14ac:dyDescent="0.25">
      <c r="A198" s="430" t="s">
        <v>595</v>
      </c>
      <c r="B198" s="360">
        <v>32741</v>
      </c>
      <c r="C198" s="360">
        <v>0</v>
      </c>
      <c r="D198" s="360">
        <v>0</v>
      </c>
      <c r="E198" s="360">
        <v>0</v>
      </c>
      <c r="F198" s="360">
        <v>0</v>
      </c>
      <c r="G198" s="360"/>
      <c r="H198" s="360">
        <v>742</v>
      </c>
      <c r="I198" s="360">
        <v>4</v>
      </c>
      <c r="J198" s="360">
        <v>0</v>
      </c>
      <c r="K198" s="360">
        <v>0</v>
      </c>
      <c r="L198" s="360">
        <v>-845</v>
      </c>
      <c r="M198" s="361"/>
      <c r="N198" s="361">
        <v>0</v>
      </c>
      <c r="O198" s="361">
        <v>2.2200000000000002</v>
      </c>
      <c r="P198" s="361">
        <v>119.46</v>
      </c>
      <c r="Q198" s="373"/>
    </row>
    <row r="199" spans="1:17" s="174" customFormat="1" ht="13.95" customHeight="1" x14ac:dyDescent="0.25">
      <c r="A199" s="430" t="s">
        <v>596</v>
      </c>
      <c r="B199" s="360">
        <v>720161</v>
      </c>
      <c r="C199" s="360">
        <v>345</v>
      </c>
      <c r="D199" s="360">
        <v>0</v>
      </c>
      <c r="E199" s="360">
        <v>0</v>
      </c>
      <c r="F199" s="360">
        <v>0</v>
      </c>
      <c r="G199" s="360"/>
      <c r="H199" s="360">
        <v>301900</v>
      </c>
      <c r="I199" s="360">
        <v>196</v>
      </c>
      <c r="J199" s="360">
        <v>0</v>
      </c>
      <c r="K199" s="360">
        <v>0</v>
      </c>
      <c r="L199" s="360">
        <v>0</v>
      </c>
      <c r="M199" s="361"/>
      <c r="N199" s="361">
        <v>0</v>
      </c>
      <c r="O199" s="361">
        <v>8.1300000000000008</v>
      </c>
      <c r="P199" s="361">
        <v>0</v>
      </c>
      <c r="Q199" s="373"/>
    </row>
    <row r="200" spans="1:17" s="174" customFormat="1" ht="13.95" customHeight="1" x14ac:dyDescent="0.25">
      <c r="A200" s="430" t="s">
        <v>882</v>
      </c>
      <c r="B200" s="360">
        <v>1567500</v>
      </c>
      <c r="C200" s="360">
        <v>278</v>
      </c>
      <c r="D200" s="360">
        <v>0</v>
      </c>
      <c r="E200" s="360">
        <v>0</v>
      </c>
      <c r="F200" s="360">
        <v>0</v>
      </c>
      <c r="G200" s="360"/>
      <c r="H200" s="360">
        <v>332500</v>
      </c>
      <c r="I200" s="360">
        <v>80</v>
      </c>
      <c r="J200" s="360">
        <v>0</v>
      </c>
      <c r="K200" s="360">
        <v>0</v>
      </c>
      <c r="L200" s="360">
        <v>0</v>
      </c>
      <c r="M200" s="361"/>
      <c r="N200" s="361">
        <v>0</v>
      </c>
      <c r="O200" s="361">
        <v>4.9000000000000004</v>
      </c>
      <c r="P200" s="361">
        <v>0</v>
      </c>
      <c r="Q200" s="373"/>
    </row>
    <row r="201" spans="1:17" s="174" customFormat="1" ht="13.95" customHeight="1" x14ac:dyDescent="0.25">
      <c r="A201" s="430" t="s">
        <v>657</v>
      </c>
      <c r="B201" s="360">
        <v>228696</v>
      </c>
      <c r="C201" s="360">
        <v>18</v>
      </c>
      <c r="D201" s="360">
        <v>0</v>
      </c>
      <c r="E201" s="360">
        <v>0</v>
      </c>
      <c r="F201" s="360">
        <v>0</v>
      </c>
      <c r="G201" s="360"/>
      <c r="H201" s="360">
        <v>0</v>
      </c>
      <c r="I201" s="360">
        <v>0</v>
      </c>
      <c r="J201" s="360">
        <v>0</v>
      </c>
      <c r="K201" s="360">
        <v>0</v>
      </c>
      <c r="L201" s="360">
        <v>0</v>
      </c>
      <c r="M201" s="361"/>
      <c r="N201" s="361">
        <v>0</v>
      </c>
      <c r="O201" s="361">
        <v>26.61</v>
      </c>
      <c r="P201" s="361">
        <v>0</v>
      </c>
      <c r="Q201" s="373"/>
    </row>
    <row r="202" spans="1:17" s="174" customFormat="1" ht="13.95" customHeight="1" x14ac:dyDescent="0.25">
      <c r="A202" s="430" t="s">
        <v>658</v>
      </c>
      <c r="B202" s="360">
        <v>247193</v>
      </c>
      <c r="C202" s="360">
        <v>19</v>
      </c>
      <c r="D202" s="360">
        <v>0</v>
      </c>
      <c r="E202" s="360">
        <v>0</v>
      </c>
      <c r="F202" s="360">
        <v>0</v>
      </c>
      <c r="G202" s="360"/>
      <c r="H202" s="360">
        <v>0</v>
      </c>
      <c r="I202" s="360">
        <v>0</v>
      </c>
      <c r="J202" s="360">
        <v>0</v>
      </c>
      <c r="K202" s="360">
        <v>0</v>
      </c>
      <c r="L202" s="360">
        <v>0</v>
      </c>
      <c r="M202" s="361"/>
      <c r="N202" s="361">
        <v>0</v>
      </c>
      <c r="O202" s="361">
        <v>19.739999999999998</v>
      </c>
      <c r="P202" s="361">
        <v>0</v>
      </c>
      <c r="Q202" s="373"/>
    </row>
    <row r="203" spans="1:17" s="174" customFormat="1" ht="13.95" customHeight="1" x14ac:dyDescent="0.25">
      <c r="A203" s="430" t="s">
        <v>659</v>
      </c>
      <c r="B203" s="360">
        <v>504623</v>
      </c>
      <c r="C203" s="360">
        <v>0</v>
      </c>
      <c r="D203" s="360">
        <v>0</v>
      </c>
      <c r="E203" s="360">
        <v>0</v>
      </c>
      <c r="F203" s="360">
        <v>0</v>
      </c>
      <c r="G203" s="360"/>
      <c r="H203" s="360">
        <v>200000</v>
      </c>
      <c r="I203" s="360">
        <v>39</v>
      </c>
      <c r="J203" s="360">
        <v>0</v>
      </c>
      <c r="K203" s="360">
        <v>0</v>
      </c>
      <c r="L203" s="360">
        <v>0</v>
      </c>
      <c r="M203" s="361"/>
      <c r="N203" s="361">
        <v>0</v>
      </c>
      <c r="O203" s="361">
        <v>0</v>
      </c>
      <c r="P203" s="361">
        <v>0</v>
      </c>
      <c r="Q203" s="373"/>
    </row>
    <row r="204" spans="1:17" s="174" customFormat="1" ht="13.95" customHeight="1" x14ac:dyDescent="0.25">
      <c r="A204" s="430" t="s">
        <v>660</v>
      </c>
      <c r="B204" s="360">
        <v>438262</v>
      </c>
      <c r="C204" s="360">
        <v>0</v>
      </c>
      <c r="D204" s="360">
        <v>0</v>
      </c>
      <c r="E204" s="360">
        <v>0</v>
      </c>
      <c r="F204" s="360">
        <v>0</v>
      </c>
      <c r="G204" s="360"/>
      <c r="H204" s="360">
        <v>180000</v>
      </c>
      <c r="I204" s="360">
        <v>40</v>
      </c>
      <c r="J204" s="360">
        <v>0</v>
      </c>
      <c r="K204" s="360">
        <v>1907</v>
      </c>
      <c r="L204" s="360">
        <v>0</v>
      </c>
      <c r="M204" s="361"/>
      <c r="N204" s="361">
        <v>0</v>
      </c>
      <c r="O204" s="361">
        <v>0</v>
      </c>
      <c r="P204" s="361">
        <v>0</v>
      </c>
      <c r="Q204" s="373"/>
    </row>
    <row r="205" spans="1:17" s="174" customFormat="1" ht="13.95" customHeight="1" x14ac:dyDescent="0.25">
      <c r="A205" s="430" t="s">
        <v>661</v>
      </c>
      <c r="B205" s="360">
        <v>961728</v>
      </c>
      <c r="C205" s="360">
        <v>0</v>
      </c>
      <c r="D205" s="360">
        <v>0</v>
      </c>
      <c r="E205" s="360">
        <v>0</v>
      </c>
      <c r="F205" s="360">
        <v>0</v>
      </c>
      <c r="G205" s="360"/>
      <c r="H205" s="360">
        <v>270000</v>
      </c>
      <c r="I205" s="360">
        <v>124</v>
      </c>
      <c r="J205" s="360">
        <v>0</v>
      </c>
      <c r="K205" s="360">
        <v>22062</v>
      </c>
      <c r="L205" s="360">
        <v>0</v>
      </c>
      <c r="M205" s="361"/>
      <c r="N205" s="361">
        <v>0</v>
      </c>
      <c r="O205" s="361">
        <v>0</v>
      </c>
      <c r="P205" s="361">
        <v>0</v>
      </c>
      <c r="Q205" s="373"/>
    </row>
    <row r="206" spans="1:17" s="174" customFormat="1" ht="13.95" customHeight="1" x14ac:dyDescent="0.25">
      <c r="A206" s="430" t="s">
        <v>662</v>
      </c>
      <c r="B206" s="360">
        <v>700520</v>
      </c>
      <c r="C206" s="360">
        <v>0</v>
      </c>
      <c r="D206" s="360">
        <v>0</v>
      </c>
      <c r="E206" s="360">
        <v>0</v>
      </c>
      <c r="F206" s="360">
        <v>0</v>
      </c>
      <c r="G206" s="360"/>
      <c r="H206" s="360">
        <v>213600</v>
      </c>
      <c r="I206" s="360">
        <v>136</v>
      </c>
      <c r="J206" s="360">
        <v>0</v>
      </c>
      <c r="K206" s="360">
        <v>0</v>
      </c>
      <c r="L206" s="360">
        <v>0</v>
      </c>
      <c r="M206" s="361"/>
      <c r="N206" s="361">
        <v>0</v>
      </c>
      <c r="O206" s="361">
        <v>7</v>
      </c>
      <c r="P206" s="361">
        <v>0</v>
      </c>
      <c r="Q206" s="373"/>
    </row>
    <row r="207" spans="1:17" s="174" customFormat="1" ht="13.95" customHeight="1" x14ac:dyDescent="0.25">
      <c r="A207" s="430" t="s">
        <v>512</v>
      </c>
      <c r="B207" s="360">
        <v>95681</v>
      </c>
      <c r="C207" s="360">
        <v>0</v>
      </c>
      <c r="D207" s="360">
        <v>0</v>
      </c>
      <c r="E207" s="360">
        <v>0</v>
      </c>
      <c r="F207" s="360">
        <v>0</v>
      </c>
      <c r="G207" s="360"/>
      <c r="H207" s="360">
        <v>27797</v>
      </c>
      <c r="I207" s="360">
        <v>38</v>
      </c>
      <c r="J207" s="360">
        <v>0</v>
      </c>
      <c r="K207" s="360">
        <v>48</v>
      </c>
      <c r="L207" s="360">
        <v>0</v>
      </c>
      <c r="M207" s="361"/>
      <c r="N207" s="361">
        <v>0</v>
      </c>
      <c r="O207" s="361">
        <v>4.04</v>
      </c>
      <c r="P207" s="361">
        <v>0</v>
      </c>
      <c r="Q207" s="373"/>
    </row>
    <row r="208" spans="1:17" s="174" customFormat="1" ht="13.95" customHeight="1" x14ac:dyDescent="0.25">
      <c r="A208" s="430" t="s">
        <v>513</v>
      </c>
      <c r="B208" s="360">
        <v>0</v>
      </c>
      <c r="C208" s="360">
        <v>0</v>
      </c>
      <c r="D208" s="360">
        <v>0</v>
      </c>
      <c r="E208" s="360">
        <v>0</v>
      </c>
      <c r="F208" s="360">
        <v>0</v>
      </c>
      <c r="G208" s="360"/>
      <c r="H208" s="360">
        <v>187572</v>
      </c>
      <c r="I208" s="360">
        <v>5</v>
      </c>
      <c r="J208" s="360">
        <v>0</v>
      </c>
      <c r="K208" s="360">
        <v>94</v>
      </c>
      <c r="L208" s="360">
        <v>0</v>
      </c>
      <c r="M208" s="361"/>
      <c r="N208" s="361">
        <v>0</v>
      </c>
      <c r="O208" s="361">
        <v>5.14</v>
      </c>
      <c r="P208" s="361">
        <v>0</v>
      </c>
      <c r="Q208" s="373"/>
    </row>
    <row r="209" spans="1:17" s="174" customFormat="1" ht="13.95" customHeight="1" x14ac:dyDescent="0.25">
      <c r="A209" s="430" t="s">
        <v>514</v>
      </c>
      <c r="B209" s="360">
        <v>0</v>
      </c>
      <c r="C209" s="360">
        <v>0</v>
      </c>
      <c r="D209" s="360">
        <v>0</v>
      </c>
      <c r="E209" s="360">
        <v>0</v>
      </c>
      <c r="F209" s="360">
        <v>0</v>
      </c>
      <c r="G209" s="360"/>
      <c r="H209" s="360">
        <v>525509</v>
      </c>
      <c r="I209" s="360">
        <v>174</v>
      </c>
      <c r="J209" s="360">
        <v>0</v>
      </c>
      <c r="K209" s="360">
        <v>4306</v>
      </c>
      <c r="L209" s="360">
        <v>0</v>
      </c>
      <c r="M209" s="361"/>
      <c r="N209" s="361">
        <v>0</v>
      </c>
      <c r="O209" s="361">
        <v>4.4000000000000004</v>
      </c>
      <c r="P209" s="361">
        <v>0</v>
      </c>
      <c r="Q209" s="373"/>
    </row>
    <row r="210" spans="1:17" s="174" customFormat="1" ht="13.95" customHeight="1" x14ac:dyDescent="0.25">
      <c r="A210" s="430" t="s">
        <v>515</v>
      </c>
      <c r="B210" s="360">
        <v>312583</v>
      </c>
      <c r="C210" s="360">
        <v>0</v>
      </c>
      <c r="D210" s="360">
        <v>0</v>
      </c>
      <c r="E210" s="360">
        <v>0</v>
      </c>
      <c r="F210" s="360">
        <v>0</v>
      </c>
      <c r="G210" s="360"/>
      <c r="H210" s="360">
        <v>96000</v>
      </c>
      <c r="I210" s="360">
        <v>90</v>
      </c>
      <c r="J210" s="360">
        <v>0</v>
      </c>
      <c r="K210" s="360">
        <v>0</v>
      </c>
      <c r="L210" s="360">
        <v>0</v>
      </c>
      <c r="M210" s="361"/>
      <c r="N210" s="361">
        <v>0</v>
      </c>
      <c r="O210" s="361">
        <v>14.4</v>
      </c>
      <c r="P210" s="361">
        <v>0</v>
      </c>
      <c r="Q210" s="373"/>
    </row>
    <row r="211" spans="1:17" s="174" customFormat="1" ht="13.95" customHeight="1" x14ac:dyDescent="0.25">
      <c r="A211" s="430" t="s">
        <v>516</v>
      </c>
      <c r="B211" s="360">
        <v>92558</v>
      </c>
      <c r="C211" s="360">
        <v>0</v>
      </c>
      <c r="D211" s="360">
        <v>0</v>
      </c>
      <c r="E211" s="360">
        <v>0</v>
      </c>
      <c r="F211" s="360">
        <v>0</v>
      </c>
      <c r="G211" s="360"/>
      <c r="H211" s="360">
        <v>175500</v>
      </c>
      <c r="I211" s="360">
        <v>9</v>
      </c>
      <c r="J211" s="360">
        <v>0</v>
      </c>
      <c r="K211" s="360">
        <v>5642</v>
      </c>
      <c r="L211" s="360">
        <v>0</v>
      </c>
      <c r="M211" s="361"/>
      <c r="N211" s="361">
        <v>0</v>
      </c>
      <c r="O211" s="361">
        <v>8.39</v>
      </c>
      <c r="P211" s="361">
        <v>0</v>
      </c>
      <c r="Q211" s="373"/>
    </row>
    <row r="212" spans="1:17" s="174" customFormat="1" ht="13.95" customHeight="1" x14ac:dyDescent="0.25">
      <c r="A212" s="430" t="s">
        <v>663</v>
      </c>
      <c r="B212" s="360">
        <v>8575000</v>
      </c>
      <c r="C212" s="360">
        <v>237690</v>
      </c>
      <c r="D212" s="360">
        <v>0</v>
      </c>
      <c r="E212" s="360">
        <v>0</v>
      </c>
      <c r="F212" s="360">
        <v>0</v>
      </c>
      <c r="G212" s="360"/>
      <c r="H212" s="360">
        <v>0</v>
      </c>
      <c r="I212" s="360">
        <v>0</v>
      </c>
      <c r="J212" s="360">
        <v>0</v>
      </c>
      <c r="K212" s="360">
        <v>0</v>
      </c>
      <c r="L212" s="360">
        <v>0</v>
      </c>
      <c r="M212" s="361"/>
      <c r="N212" s="361">
        <v>0</v>
      </c>
      <c r="O212" s="361">
        <v>0</v>
      </c>
      <c r="P212" s="361">
        <v>2.4900000000000002</v>
      </c>
      <c r="Q212" s="373"/>
    </row>
    <row r="213" spans="1:17" s="174" customFormat="1" ht="13.95" customHeight="1" x14ac:dyDescent="0.25">
      <c r="A213" s="430" t="s">
        <v>633</v>
      </c>
      <c r="B213" s="360">
        <v>5945</v>
      </c>
      <c r="C213" s="360">
        <v>0</v>
      </c>
      <c r="D213" s="360">
        <v>12382</v>
      </c>
      <c r="E213" s="360">
        <v>0</v>
      </c>
      <c r="F213" s="360">
        <v>0</v>
      </c>
      <c r="G213" s="360"/>
      <c r="H213" s="360">
        <v>34000</v>
      </c>
      <c r="I213" s="360">
        <v>3</v>
      </c>
      <c r="J213" s="360">
        <v>0</v>
      </c>
      <c r="K213" s="360">
        <v>74</v>
      </c>
      <c r="L213" s="360">
        <v>0</v>
      </c>
      <c r="M213" s="361"/>
      <c r="N213" s="361">
        <v>0</v>
      </c>
      <c r="O213" s="361">
        <v>0</v>
      </c>
      <c r="P213" s="361">
        <v>0</v>
      </c>
      <c r="Q213" s="373"/>
    </row>
    <row r="214" spans="1:17" s="174" customFormat="1" ht="13.95" customHeight="1" x14ac:dyDescent="0.25">
      <c r="A214" s="430" t="s">
        <v>634</v>
      </c>
      <c r="B214" s="360">
        <v>280060</v>
      </c>
      <c r="C214" s="360">
        <v>42</v>
      </c>
      <c r="D214" s="360">
        <v>0</v>
      </c>
      <c r="E214" s="360">
        <v>0</v>
      </c>
      <c r="F214" s="360">
        <v>0</v>
      </c>
      <c r="G214" s="360"/>
      <c r="H214" s="360">
        <v>0</v>
      </c>
      <c r="I214" s="360">
        <v>0</v>
      </c>
      <c r="J214" s="360">
        <v>0</v>
      </c>
      <c r="K214" s="360">
        <v>0</v>
      </c>
      <c r="L214" s="360">
        <v>0</v>
      </c>
      <c r="M214" s="361"/>
      <c r="N214" s="361">
        <v>0</v>
      </c>
      <c r="O214" s="361">
        <v>3.48</v>
      </c>
      <c r="P214" s="361">
        <v>0</v>
      </c>
      <c r="Q214" s="373"/>
    </row>
    <row r="215" spans="1:17" s="174" customFormat="1" ht="13.95" customHeight="1" x14ac:dyDescent="0.25">
      <c r="A215" s="430" t="s">
        <v>517</v>
      </c>
      <c r="B215" s="360">
        <v>196209</v>
      </c>
      <c r="C215" s="360">
        <v>0</v>
      </c>
      <c r="D215" s="360">
        <v>0</v>
      </c>
      <c r="E215" s="360">
        <v>0</v>
      </c>
      <c r="F215" s="360">
        <v>0</v>
      </c>
      <c r="G215" s="360"/>
      <c r="H215" s="360">
        <v>30208</v>
      </c>
      <c r="I215" s="360">
        <v>70</v>
      </c>
      <c r="J215" s="360">
        <v>0</v>
      </c>
      <c r="K215" s="360">
        <v>0</v>
      </c>
      <c r="L215" s="360">
        <v>0</v>
      </c>
      <c r="M215" s="361"/>
      <c r="N215" s="361">
        <v>0</v>
      </c>
      <c r="O215" s="361">
        <v>2.82</v>
      </c>
      <c r="P215" s="361">
        <v>0</v>
      </c>
      <c r="Q215" s="373"/>
    </row>
    <row r="216" spans="1:17" s="174" customFormat="1" ht="13.95" customHeight="1" x14ac:dyDescent="0.25">
      <c r="A216" s="430" t="s">
        <v>518</v>
      </c>
      <c r="B216" s="360">
        <v>0</v>
      </c>
      <c r="C216" s="360">
        <v>0</v>
      </c>
      <c r="D216" s="360">
        <v>0</v>
      </c>
      <c r="E216" s="360">
        <v>0</v>
      </c>
      <c r="F216" s="360">
        <v>0</v>
      </c>
      <c r="G216" s="360"/>
      <c r="H216" s="360">
        <v>486412</v>
      </c>
      <c r="I216" s="360">
        <v>98</v>
      </c>
      <c r="J216" s="360">
        <v>0</v>
      </c>
      <c r="K216" s="360">
        <v>0</v>
      </c>
      <c r="L216" s="360">
        <v>0</v>
      </c>
      <c r="M216" s="361"/>
      <c r="N216" s="361">
        <v>0</v>
      </c>
      <c r="O216" s="361">
        <v>3.08</v>
      </c>
      <c r="P216" s="361">
        <v>0</v>
      </c>
      <c r="Q216" s="373"/>
    </row>
    <row r="217" spans="1:17" s="174" customFormat="1" ht="13.95" customHeight="1" x14ac:dyDescent="0.25">
      <c r="A217" s="430" t="s">
        <v>519</v>
      </c>
      <c r="B217" s="360">
        <v>78744</v>
      </c>
      <c r="C217" s="360">
        <v>0</v>
      </c>
      <c r="D217" s="360">
        <v>0</v>
      </c>
      <c r="E217" s="360">
        <v>0</v>
      </c>
      <c r="F217" s="360">
        <v>0</v>
      </c>
      <c r="G217" s="360"/>
      <c r="H217" s="360">
        <v>6940</v>
      </c>
      <c r="I217" s="360">
        <v>2</v>
      </c>
      <c r="J217" s="360">
        <v>0</v>
      </c>
      <c r="K217" s="360">
        <v>0</v>
      </c>
      <c r="L217" s="360">
        <v>0</v>
      </c>
      <c r="M217" s="361"/>
      <c r="N217" s="361">
        <v>0</v>
      </c>
      <c r="O217" s="361">
        <v>9.33</v>
      </c>
      <c r="P217" s="361">
        <v>0</v>
      </c>
      <c r="Q217" s="373"/>
    </row>
    <row r="218" spans="1:17" s="174" customFormat="1" ht="13.95" customHeight="1" x14ac:dyDescent="0.25">
      <c r="A218" s="430" t="s">
        <v>520</v>
      </c>
      <c r="B218" s="360">
        <v>121772</v>
      </c>
      <c r="C218" s="360">
        <v>0</v>
      </c>
      <c r="D218" s="360">
        <v>0</v>
      </c>
      <c r="E218" s="360">
        <v>0</v>
      </c>
      <c r="F218" s="360">
        <v>0</v>
      </c>
      <c r="G218" s="360"/>
      <c r="H218" s="360">
        <v>11473</v>
      </c>
      <c r="I218" s="360">
        <v>6</v>
      </c>
      <c r="J218" s="360">
        <v>0</v>
      </c>
      <c r="K218" s="360">
        <v>0</v>
      </c>
      <c r="L218" s="360">
        <v>0</v>
      </c>
      <c r="M218" s="361"/>
      <c r="N218" s="361">
        <v>0</v>
      </c>
      <c r="O218" s="361">
        <v>4.0599999999999996</v>
      </c>
      <c r="P218" s="361">
        <v>0</v>
      </c>
      <c r="Q218" s="373"/>
    </row>
    <row r="219" spans="1:17" s="174" customFormat="1" ht="13.95" customHeight="1" x14ac:dyDescent="0.25">
      <c r="A219" s="430" t="s">
        <v>521</v>
      </c>
      <c r="B219" s="360">
        <v>170277</v>
      </c>
      <c r="C219" s="360">
        <v>0</v>
      </c>
      <c r="D219" s="360">
        <v>0</v>
      </c>
      <c r="E219" s="360">
        <v>0</v>
      </c>
      <c r="F219" s="360">
        <v>0</v>
      </c>
      <c r="G219" s="360"/>
      <c r="H219" s="360">
        <v>18350</v>
      </c>
      <c r="I219" s="360">
        <v>1</v>
      </c>
      <c r="J219" s="360">
        <v>0</v>
      </c>
      <c r="K219" s="360">
        <v>0</v>
      </c>
      <c r="L219" s="360">
        <v>0</v>
      </c>
      <c r="M219" s="361"/>
      <c r="N219" s="361">
        <v>0</v>
      </c>
      <c r="O219" s="361">
        <v>3.03</v>
      </c>
      <c r="P219" s="361">
        <v>0</v>
      </c>
      <c r="Q219" s="373"/>
    </row>
    <row r="220" spans="1:17" s="174" customFormat="1" ht="13.95" customHeight="1" x14ac:dyDescent="0.25">
      <c r="A220" s="430" t="s">
        <v>522</v>
      </c>
      <c r="B220" s="360">
        <v>0</v>
      </c>
      <c r="C220" s="360">
        <v>0</v>
      </c>
      <c r="D220" s="360">
        <v>0</v>
      </c>
      <c r="E220" s="360">
        <v>0</v>
      </c>
      <c r="F220" s="360">
        <v>0</v>
      </c>
      <c r="G220" s="360"/>
      <c r="H220" s="360">
        <v>322633</v>
      </c>
      <c r="I220" s="360">
        <v>120</v>
      </c>
      <c r="J220" s="360">
        <v>0</v>
      </c>
      <c r="K220" s="360">
        <v>0</v>
      </c>
      <c r="L220" s="360">
        <v>0</v>
      </c>
      <c r="M220" s="361"/>
      <c r="N220" s="361">
        <v>0</v>
      </c>
      <c r="O220" s="361">
        <v>3.63</v>
      </c>
      <c r="P220" s="361">
        <v>0</v>
      </c>
      <c r="Q220" s="373"/>
    </row>
    <row r="221" spans="1:17" s="174" customFormat="1" ht="13.95" customHeight="1" x14ac:dyDescent="0.25">
      <c r="A221" s="430" t="s">
        <v>523</v>
      </c>
      <c r="B221" s="360">
        <v>585285</v>
      </c>
      <c r="C221" s="360">
        <v>0</v>
      </c>
      <c r="D221" s="360">
        <v>0</v>
      </c>
      <c r="E221" s="360">
        <v>0</v>
      </c>
      <c r="F221" s="360">
        <v>0</v>
      </c>
      <c r="G221" s="360"/>
      <c r="H221" s="360">
        <v>91200</v>
      </c>
      <c r="I221" s="360">
        <v>26</v>
      </c>
      <c r="J221" s="360">
        <v>0</v>
      </c>
      <c r="K221" s="360">
        <v>0</v>
      </c>
      <c r="L221" s="360">
        <v>0</v>
      </c>
      <c r="M221" s="361"/>
      <c r="N221" s="361">
        <v>0</v>
      </c>
      <c r="O221" s="361">
        <v>6.11</v>
      </c>
      <c r="P221" s="361">
        <v>0</v>
      </c>
      <c r="Q221" s="373"/>
    </row>
    <row r="222" spans="1:17" s="174" customFormat="1" ht="13.95" customHeight="1" x14ac:dyDescent="0.25">
      <c r="A222" s="430" t="s">
        <v>524</v>
      </c>
      <c r="B222" s="360">
        <v>778122</v>
      </c>
      <c r="C222" s="360">
        <v>0</v>
      </c>
      <c r="D222" s="360">
        <v>0</v>
      </c>
      <c r="E222" s="360">
        <v>0</v>
      </c>
      <c r="F222" s="360">
        <v>0</v>
      </c>
      <c r="G222" s="360"/>
      <c r="H222" s="360">
        <v>81368</v>
      </c>
      <c r="I222" s="360">
        <v>4</v>
      </c>
      <c r="J222" s="360">
        <v>0</v>
      </c>
      <c r="K222" s="360">
        <v>0</v>
      </c>
      <c r="L222" s="360">
        <v>0</v>
      </c>
      <c r="M222" s="361"/>
      <c r="N222" s="361">
        <v>0</v>
      </c>
      <c r="O222" s="361">
        <v>8.32</v>
      </c>
      <c r="P222" s="361">
        <v>0</v>
      </c>
      <c r="Q222" s="373"/>
    </row>
    <row r="223" spans="1:17" s="174" customFormat="1" ht="13.95" customHeight="1" x14ac:dyDescent="0.25">
      <c r="A223" s="430" t="s">
        <v>525</v>
      </c>
      <c r="B223" s="360">
        <v>405566</v>
      </c>
      <c r="C223" s="360">
        <v>0</v>
      </c>
      <c r="D223" s="360">
        <v>0</v>
      </c>
      <c r="E223" s="360">
        <v>0</v>
      </c>
      <c r="F223" s="360">
        <v>0</v>
      </c>
      <c r="G223" s="360"/>
      <c r="H223" s="360">
        <v>47800</v>
      </c>
      <c r="I223" s="360">
        <v>4</v>
      </c>
      <c r="J223" s="360">
        <v>0</v>
      </c>
      <c r="K223" s="360">
        <v>0</v>
      </c>
      <c r="L223" s="360">
        <v>0</v>
      </c>
      <c r="M223" s="361"/>
      <c r="N223" s="361">
        <v>0</v>
      </c>
      <c r="O223" s="361">
        <v>9.23</v>
      </c>
      <c r="P223" s="361">
        <v>0</v>
      </c>
      <c r="Q223" s="373"/>
    </row>
    <row r="224" spans="1:17" s="174" customFormat="1" ht="13.95" customHeight="1" x14ac:dyDescent="0.25">
      <c r="A224" s="430" t="s">
        <v>526</v>
      </c>
      <c r="B224" s="360">
        <v>125518</v>
      </c>
      <c r="C224" s="360">
        <v>0</v>
      </c>
      <c r="D224" s="360">
        <v>0</v>
      </c>
      <c r="E224" s="360">
        <v>0</v>
      </c>
      <c r="F224" s="360">
        <v>0</v>
      </c>
      <c r="G224" s="360"/>
      <c r="H224" s="360">
        <v>22500</v>
      </c>
      <c r="I224" s="360">
        <v>5</v>
      </c>
      <c r="J224" s="360">
        <v>0</v>
      </c>
      <c r="K224" s="360">
        <v>0</v>
      </c>
      <c r="L224" s="360">
        <v>0</v>
      </c>
      <c r="M224" s="361"/>
      <c r="N224" s="361">
        <v>0</v>
      </c>
      <c r="O224" s="361">
        <v>7.93</v>
      </c>
      <c r="P224" s="361">
        <v>0</v>
      </c>
      <c r="Q224" s="373"/>
    </row>
    <row r="225" spans="1:17" s="174" customFormat="1" ht="13.95" customHeight="1" x14ac:dyDescent="0.25">
      <c r="A225" s="430" t="s">
        <v>527</v>
      </c>
      <c r="B225" s="360">
        <v>320644</v>
      </c>
      <c r="C225" s="360">
        <v>0</v>
      </c>
      <c r="D225" s="360">
        <v>0</v>
      </c>
      <c r="E225" s="360">
        <v>0</v>
      </c>
      <c r="F225" s="360">
        <v>0</v>
      </c>
      <c r="G225" s="360"/>
      <c r="H225" s="360">
        <v>52900</v>
      </c>
      <c r="I225" s="360">
        <v>12</v>
      </c>
      <c r="J225" s="360">
        <v>0</v>
      </c>
      <c r="K225" s="360">
        <v>0</v>
      </c>
      <c r="L225" s="360">
        <v>0</v>
      </c>
      <c r="M225" s="361"/>
      <c r="N225" s="361">
        <v>0</v>
      </c>
      <c r="O225" s="361">
        <v>7.44</v>
      </c>
      <c r="P225" s="361">
        <v>0</v>
      </c>
      <c r="Q225" s="373"/>
    </row>
    <row r="226" spans="1:17" s="174" customFormat="1" ht="13.95" customHeight="1" x14ac:dyDescent="0.25">
      <c r="A226" s="430" t="s">
        <v>528</v>
      </c>
      <c r="B226" s="360">
        <v>80386</v>
      </c>
      <c r="C226" s="360">
        <v>0</v>
      </c>
      <c r="D226" s="360">
        <v>0</v>
      </c>
      <c r="E226" s="360">
        <v>0</v>
      </c>
      <c r="F226" s="360">
        <v>0</v>
      </c>
      <c r="G226" s="360"/>
      <c r="H226" s="360">
        <v>16500</v>
      </c>
      <c r="I226" s="360">
        <v>6</v>
      </c>
      <c r="J226" s="360">
        <v>0</v>
      </c>
      <c r="K226" s="360">
        <v>0</v>
      </c>
      <c r="L226" s="360">
        <v>0</v>
      </c>
      <c r="M226" s="361"/>
      <c r="N226" s="361">
        <v>0</v>
      </c>
      <c r="O226" s="361">
        <v>8.42</v>
      </c>
      <c r="P226" s="361">
        <v>0</v>
      </c>
      <c r="Q226" s="373"/>
    </row>
    <row r="227" spans="1:17" s="174" customFormat="1" ht="13.95" customHeight="1" x14ac:dyDescent="0.25">
      <c r="A227" s="430" t="s">
        <v>529</v>
      </c>
      <c r="B227" s="360">
        <v>48623</v>
      </c>
      <c r="C227" s="360">
        <v>122</v>
      </c>
      <c r="D227" s="360">
        <v>0</v>
      </c>
      <c r="E227" s="360">
        <v>0</v>
      </c>
      <c r="F227" s="360">
        <v>0</v>
      </c>
      <c r="G227" s="360"/>
      <c r="H227" s="360">
        <v>0</v>
      </c>
      <c r="I227" s="360">
        <v>0</v>
      </c>
      <c r="J227" s="360">
        <v>0</v>
      </c>
      <c r="K227" s="360">
        <v>0</v>
      </c>
      <c r="L227" s="360">
        <v>0</v>
      </c>
      <c r="M227" s="361"/>
      <c r="N227" s="361">
        <v>0</v>
      </c>
      <c r="O227" s="361">
        <v>34.81</v>
      </c>
      <c r="P227" s="361">
        <v>0</v>
      </c>
      <c r="Q227" s="373"/>
    </row>
    <row r="228" spans="1:17" s="174" customFormat="1" ht="13.95" customHeight="1" x14ac:dyDescent="0.25">
      <c r="A228" s="430" t="s">
        <v>635</v>
      </c>
      <c r="B228" s="360">
        <v>190384</v>
      </c>
      <c r="C228" s="360">
        <v>0</v>
      </c>
      <c r="D228" s="360">
        <v>0</v>
      </c>
      <c r="E228" s="360">
        <v>0</v>
      </c>
      <c r="F228" s="360">
        <v>0</v>
      </c>
      <c r="G228" s="360"/>
      <c r="H228" s="360">
        <v>156600</v>
      </c>
      <c r="I228" s="360">
        <v>92</v>
      </c>
      <c r="J228" s="360">
        <v>0</v>
      </c>
      <c r="K228" s="360">
        <v>0</v>
      </c>
      <c r="L228" s="360">
        <v>0</v>
      </c>
      <c r="M228" s="361"/>
      <c r="N228" s="361">
        <v>0</v>
      </c>
      <c r="O228" s="361">
        <v>5.52</v>
      </c>
      <c r="P228" s="361">
        <v>0</v>
      </c>
      <c r="Q228" s="373"/>
    </row>
    <row r="229" spans="1:17" s="174" customFormat="1" ht="13.95" customHeight="1" x14ac:dyDescent="0.25">
      <c r="A229" s="430" t="s">
        <v>664</v>
      </c>
      <c r="B229" s="360">
        <v>1815012</v>
      </c>
      <c r="C229" s="360">
        <v>40</v>
      </c>
      <c r="D229" s="360">
        <v>0</v>
      </c>
      <c r="E229" s="360">
        <v>0</v>
      </c>
      <c r="F229" s="360">
        <v>0</v>
      </c>
      <c r="G229" s="360"/>
      <c r="H229" s="360">
        <v>159882</v>
      </c>
      <c r="I229" s="360">
        <v>118</v>
      </c>
      <c r="J229" s="360">
        <v>0</v>
      </c>
      <c r="K229" s="360">
        <v>0</v>
      </c>
      <c r="L229" s="360">
        <v>0</v>
      </c>
      <c r="M229" s="361"/>
      <c r="N229" s="361">
        <v>0</v>
      </c>
      <c r="O229" s="361">
        <v>4</v>
      </c>
      <c r="P229" s="361">
        <v>0</v>
      </c>
      <c r="Q229" s="373"/>
    </row>
    <row r="230" spans="1:17" s="174" customFormat="1" ht="13.95" customHeight="1" x14ac:dyDescent="0.25">
      <c r="A230" s="430" t="s">
        <v>666</v>
      </c>
      <c r="B230" s="360">
        <v>163437</v>
      </c>
      <c r="C230" s="360">
        <v>201</v>
      </c>
      <c r="D230" s="360">
        <v>0</v>
      </c>
      <c r="E230" s="360">
        <v>0</v>
      </c>
      <c r="F230" s="360">
        <v>0</v>
      </c>
      <c r="G230" s="360"/>
      <c r="H230" s="360">
        <v>82200</v>
      </c>
      <c r="I230" s="360">
        <v>1122</v>
      </c>
      <c r="J230" s="360">
        <v>0</v>
      </c>
      <c r="K230" s="360">
        <v>4603</v>
      </c>
      <c r="L230" s="360">
        <v>0</v>
      </c>
      <c r="M230" s="361"/>
      <c r="N230" s="361">
        <v>0</v>
      </c>
      <c r="O230" s="361">
        <v>6.47</v>
      </c>
      <c r="P230" s="361">
        <v>0</v>
      </c>
      <c r="Q230" s="373"/>
    </row>
    <row r="231" spans="1:17" s="174" customFormat="1" ht="13.95" customHeight="1" x14ac:dyDescent="0.25">
      <c r="A231" s="430" t="s">
        <v>668</v>
      </c>
      <c r="B231" s="360">
        <v>233871</v>
      </c>
      <c r="C231" s="360">
        <v>244</v>
      </c>
      <c r="D231" s="360">
        <v>0</v>
      </c>
      <c r="E231" s="360">
        <v>0</v>
      </c>
      <c r="F231" s="360">
        <v>0</v>
      </c>
      <c r="G231" s="360"/>
      <c r="H231" s="360">
        <v>152000</v>
      </c>
      <c r="I231" s="360">
        <v>1801</v>
      </c>
      <c r="J231" s="360">
        <v>0</v>
      </c>
      <c r="K231" s="360">
        <v>4671</v>
      </c>
      <c r="L231" s="360">
        <v>-5124</v>
      </c>
      <c r="M231" s="361"/>
      <c r="N231" s="361">
        <v>0</v>
      </c>
      <c r="O231" s="361">
        <v>1.56</v>
      </c>
      <c r="P231" s="361">
        <v>0</v>
      </c>
      <c r="Q231" s="373"/>
    </row>
    <row r="232" spans="1:17" s="174" customFormat="1" ht="13.95" customHeight="1" x14ac:dyDescent="0.25">
      <c r="A232" s="430" t="s">
        <v>885</v>
      </c>
      <c r="B232" s="360">
        <v>103200</v>
      </c>
      <c r="C232" s="360">
        <v>17</v>
      </c>
      <c r="D232" s="360">
        <v>0</v>
      </c>
      <c r="E232" s="360">
        <v>0</v>
      </c>
      <c r="F232" s="360">
        <v>0</v>
      </c>
      <c r="G232" s="360"/>
      <c r="H232" s="360">
        <v>68800</v>
      </c>
      <c r="I232" s="360">
        <v>137</v>
      </c>
      <c r="J232" s="360">
        <v>0</v>
      </c>
      <c r="K232" s="360">
        <v>0</v>
      </c>
      <c r="L232" s="360">
        <v>-463</v>
      </c>
      <c r="M232" s="361"/>
      <c r="N232" s="361">
        <v>0</v>
      </c>
      <c r="O232" s="361">
        <v>2.16</v>
      </c>
      <c r="P232" s="361">
        <v>0</v>
      </c>
      <c r="Q232" s="373"/>
    </row>
    <row r="233" spans="1:17" s="174" customFormat="1" ht="13.95" customHeight="1" x14ac:dyDescent="0.25">
      <c r="A233" s="430" t="s">
        <v>669</v>
      </c>
      <c r="B233" s="360">
        <v>13933</v>
      </c>
      <c r="C233" s="360">
        <v>0</v>
      </c>
      <c r="D233" s="360">
        <v>0</v>
      </c>
      <c r="E233" s="360">
        <v>0</v>
      </c>
      <c r="F233" s="360">
        <v>0</v>
      </c>
      <c r="G233" s="360"/>
      <c r="H233" s="360">
        <v>26800</v>
      </c>
      <c r="I233" s="360">
        <v>16</v>
      </c>
      <c r="J233" s="360">
        <v>0</v>
      </c>
      <c r="K233" s="360">
        <v>0</v>
      </c>
      <c r="L233" s="360">
        <v>0</v>
      </c>
      <c r="M233" s="361"/>
      <c r="N233" s="361">
        <v>0</v>
      </c>
      <c r="O233" s="361">
        <v>15.75</v>
      </c>
      <c r="P233" s="361">
        <v>0</v>
      </c>
      <c r="Q233" s="373"/>
    </row>
    <row r="234" spans="1:17" s="174" customFormat="1" ht="13.95" customHeight="1" x14ac:dyDescent="0.25">
      <c r="A234" s="430" t="s">
        <v>670</v>
      </c>
      <c r="B234" s="360">
        <v>26805</v>
      </c>
      <c r="C234" s="360">
        <v>0</v>
      </c>
      <c r="D234" s="360">
        <v>0</v>
      </c>
      <c r="E234" s="360">
        <v>0</v>
      </c>
      <c r="F234" s="360">
        <v>0</v>
      </c>
      <c r="G234" s="360"/>
      <c r="H234" s="360">
        <v>21200</v>
      </c>
      <c r="I234" s="360">
        <v>2</v>
      </c>
      <c r="J234" s="360">
        <v>0</v>
      </c>
      <c r="K234" s="360">
        <v>0</v>
      </c>
      <c r="L234" s="360">
        <v>0</v>
      </c>
      <c r="M234" s="361"/>
      <c r="N234" s="361">
        <v>0</v>
      </c>
      <c r="O234" s="361">
        <v>10.94</v>
      </c>
      <c r="P234" s="361">
        <v>0</v>
      </c>
      <c r="Q234" s="373"/>
    </row>
    <row r="235" spans="1:17" s="174" customFormat="1" ht="13.95" customHeight="1" x14ac:dyDescent="0.25">
      <c r="A235" s="430" t="s">
        <v>671</v>
      </c>
      <c r="B235" s="360">
        <v>28289</v>
      </c>
      <c r="C235" s="360">
        <v>0</v>
      </c>
      <c r="D235" s="360">
        <v>0</v>
      </c>
      <c r="E235" s="360">
        <v>0</v>
      </c>
      <c r="F235" s="360">
        <v>0</v>
      </c>
      <c r="G235" s="360"/>
      <c r="H235" s="360">
        <v>24200</v>
      </c>
      <c r="I235" s="360">
        <v>2</v>
      </c>
      <c r="J235" s="360">
        <v>0</v>
      </c>
      <c r="K235" s="360">
        <v>0</v>
      </c>
      <c r="L235" s="360">
        <v>0</v>
      </c>
      <c r="M235" s="361"/>
      <c r="N235" s="361">
        <v>0</v>
      </c>
      <c r="O235" s="361">
        <v>16.829999999999998</v>
      </c>
      <c r="P235" s="361">
        <v>0</v>
      </c>
      <c r="Q235" s="373"/>
    </row>
    <row r="236" spans="1:17" s="174" customFormat="1" ht="13.95" customHeight="1" x14ac:dyDescent="0.25">
      <c r="A236" s="430" t="s">
        <v>672</v>
      </c>
      <c r="B236" s="360">
        <v>19242</v>
      </c>
      <c r="C236" s="360">
        <v>0</v>
      </c>
      <c r="D236" s="360">
        <v>0</v>
      </c>
      <c r="E236" s="360">
        <v>0</v>
      </c>
      <c r="F236" s="360">
        <v>0</v>
      </c>
      <c r="G236" s="360"/>
      <c r="H236" s="360">
        <v>16200</v>
      </c>
      <c r="I236" s="360">
        <v>1</v>
      </c>
      <c r="J236" s="360">
        <v>0</v>
      </c>
      <c r="K236" s="360">
        <v>0</v>
      </c>
      <c r="L236" s="360">
        <v>0</v>
      </c>
      <c r="M236" s="361"/>
      <c r="N236" s="361">
        <v>0</v>
      </c>
      <c r="O236" s="361">
        <v>27.15</v>
      </c>
      <c r="P236" s="361">
        <v>0</v>
      </c>
      <c r="Q236" s="373"/>
    </row>
    <row r="237" spans="1:17" s="174" customFormat="1" ht="13.95" customHeight="1" x14ac:dyDescent="0.25">
      <c r="A237" s="430" t="s">
        <v>673</v>
      </c>
      <c r="B237" s="360">
        <v>36829</v>
      </c>
      <c r="C237" s="360">
        <v>0</v>
      </c>
      <c r="D237" s="360">
        <v>0</v>
      </c>
      <c r="E237" s="360">
        <v>0</v>
      </c>
      <c r="F237" s="360">
        <v>0</v>
      </c>
      <c r="G237" s="360"/>
      <c r="H237" s="360">
        <v>23700</v>
      </c>
      <c r="I237" s="360">
        <v>2</v>
      </c>
      <c r="J237" s="360">
        <v>0</v>
      </c>
      <c r="K237" s="360">
        <v>0</v>
      </c>
      <c r="L237" s="360">
        <v>0</v>
      </c>
      <c r="M237" s="361"/>
      <c r="N237" s="361">
        <v>0</v>
      </c>
      <c r="O237" s="361">
        <v>12.64</v>
      </c>
      <c r="P237" s="361">
        <v>0</v>
      </c>
      <c r="Q237" s="373"/>
    </row>
    <row r="238" spans="1:17" s="174" customFormat="1" ht="13.95" customHeight="1" x14ac:dyDescent="0.25">
      <c r="A238" s="430" t="s">
        <v>675</v>
      </c>
      <c r="B238" s="360">
        <v>75132</v>
      </c>
      <c r="C238" s="360">
        <v>0</v>
      </c>
      <c r="D238" s="360">
        <v>0</v>
      </c>
      <c r="E238" s="360">
        <v>0</v>
      </c>
      <c r="F238" s="360">
        <v>0</v>
      </c>
      <c r="G238" s="360"/>
      <c r="H238" s="360">
        <v>14559</v>
      </c>
      <c r="I238" s="360">
        <v>5</v>
      </c>
      <c r="J238" s="360">
        <v>0</v>
      </c>
      <c r="K238" s="360">
        <v>0</v>
      </c>
      <c r="L238" s="360">
        <v>0</v>
      </c>
      <c r="M238" s="361"/>
      <c r="N238" s="361">
        <v>0</v>
      </c>
      <c r="O238" s="361">
        <v>13.04</v>
      </c>
      <c r="P238" s="361">
        <v>0</v>
      </c>
      <c r="Q238" s="373"/>
    </row>
    <row r="239" spans="1:17" s="174" customFormat="1" ht="13.95" customHeight="1" x14ac:dyDescent="0.25">
      <c r="A239" s="430" t="s">
        <v>676</v>
      </c>
      <c r="B239" s="360">
        <v>50653</v>
      </c>
      <c r="C239" s="360">
        <v>0</v>
      </c>
      <c r="D239" s="360">
        <v>0</v>
      </c>
      <c r="E239" s="360">
        <v>0</v>
      </c>
      <c r="F239" s="360">
        <v>0</v>
      </c>
      <c r="G239" s="360"/>
      <c r="H239" s="360">
        <v>18300</v>
      </c>
      <c r="I239" s="360">
        <v>6</v>
      </c>
      <c r="J239" s="360">
        <v>0</v>
      </c>
      <c r="K239" s="360">
        <v>0</v>
      </c>
      <c r="L239" s="360">
        <v>0</v>
      </c>
      <c r="M239" s="361"/>
      <c r="N239" s="361">
        <v>0</v>
      </c>
      <c r="O239" s="361">
        <v>8.52</v>
      </c>
      <c r="P239" s="361">
        <v>0</v>
      </c>
      <c r="Q239" s="373"/>
    </row>
    <row r="240" spans="1:17" s="174" customFormat="1" ht="13.95" customHeight="1" x14ac:dyDescent="0.25">
      <c r="A240" s="430" t="s">
        <v>677</v>
      </c>
      <c r="B240" s="360">
        <v>58424</v>
      </c>
      <c r="C240" s="360">
        <v>0</v>
      </c>
      <c r="D240" s="360">
        <v>0</v>
      </c>
      <c r="E240" s="360">
        <v>0</v>
      </c>
      <c r="F240" s="360">
        <v>0</v>
      </c>
      <c r="G240" s="360"/>
      <c r="H240" s="360">
        <v>37300</v>
      </c>
      <c r="I240" s="360">
        <v>3</v>
      </c>
      <c r="J240" s="360">
        <v>0</v>
      </c>
      <c r="K240" s="360">
        <v>0</v>
      </c>
      <c r="L240" s="360">
        <v>0</v>
      </c>
      <c r="M240" s="361"/>
      <c r="N240" s="361">
        <v>0</v>
      </c>
      <c r="O240" s="361">
        <v>3.53</v>
      </c>
      <c r="P240" s="361">
        <v>0</v>
      </c>
      <c r="Q240" s="373"/>
    </row>
    <row r="241" spans="1:17" s="174" customFormat="1" ht="13.95" customHeight="1" x14ac:dyDescent="0.25">
      <c r="A241" s="430" t="s">
        <v>678</v>
      </c>
      <c r="B241" s="360">
        <v>121556</v>
      </c>
      <c r="C241" s="360">
        <v>0</v>
      </c>
      <c r="D241" s="360">
        <v>0</v>
      </c>
      <c r="E241" s="360">
        <v>0</v>
      </c>
      <c r="F241" s="360">
        <v>0</v>
      </c>
      <c r="G241" s="360"/>
      <c r="H241" s="360">
        <v>22800</v>
      </c>
      <c r="I241" s="360">
        <v>1</v>
      </c>
      <c r="J241" s="360">
        <v>0</v>
      </c>
      <c r="K241" s="360">
        <v>0</v>
      </c>
      <c r="L241" s="360">
        <v>0</v>
      </c>
      <c r="M241" s="361"/>
      <c r="N241" s="361">
        <v>0</v>
      </c>
      <c r="O241" s="361">
        <v>4.43</v>
      </c>
      <c r="P241" s="361">
        <v>0</v>
      </c>
      <c r="Q241" s="373"/>
    </row>
    <row r="242" spans="1:17" s="174" customFormat="1" ht="13.95" customHeight="1" x14ac:dyDescent="0.25">
      <c r="A242" s="430" t="s">
        <v>679</v>
      </c>
      <c r="B242" s="360">
        <v>91806</v>
      </c>
      <c r="C242" s="360">
        <v>0</v>
      </c>
      <c r="D242" s="360">
        <v>0</v>
      </c>
      <c r="E242" s="360">
        <v>0</v>
      </c>
      <c r="F242" s="360">
        <v>0</v>
      </c>
      <c r="G242" s="360"/>
      <c r="H242" s="360">
        <v>26600</v>
      </c>
      <c r="I242" s="360">
        <v>3</v>
      </c>
      <c r="J242" s="360">
        <v>0</v>
      </c>
      <c r="K242" s="360">
        <v>1565</v>
      </c>
      <c r="L242" s="360">
        <v>0</v>
      </c>
      <c r="M242" s="361"/>
      <c r="N242" s="361">
        <v>0</v>
      </c>
      <c r="O242" s="361">
        <v>0</v>
      </c>
      <c r="P242" s="361">
        <v>0</v>
      </c>
      <c r="Q242" s="373"/>
    </row>
    <row r="243" spans="1:17" s="174" customFormat="1" ht="13.95" customHeight="1" x14ac:dyDescent="0.25">
      <c r="A243" s="430" t="s">
        <v>680</v>
      </c>
      <c r="B243" s="360">
        <v>109761</v>
      </c>
      <c r="C243" s="360">
        <v>0</v>
      </c>
      <c r="D243" s="360">
        <v>0</v>
      </c>
      <c r="E243" s="360">
        <v>0</v>
      </c>
      <c r="F243" s="360">
        <v>-11719</v>
      </c>
      <c r="G243" s="360"/>
      <c r="H243" s="360">
        <v>14700</v>
      </c>
      <c r="I243" s="360">
        <v>2</v>
      </c>
      <c r="J243" s="360">
        <v>0</v>
      </c>
      <c r="K243" s="360">
        <v>1524</v>
      </c>
      <c r="L243" s="360">
        <v>-16226</v>
      </c>
      <c r="M243" s="361"/>
      <c r="N243" s="361">
        <v>0</v>
      </c>
      <c r="O243" s="361">
        <v>0</v>
      </c>
      <c r="P243" s="361">
        <v>0</v>
      </c>
      <c r="Q243" s="373"/>
    </row>
    <row r="244" spans="1:17" s="174" customFormat="1" ht="13.95" customHeight="1" x14ac:dyDescent="0.25">
      <c r="A244" s="430" t="s">
        <v>681</v>
      </c>
      <c r="B244" s="360">
        <v>165504</v>
      </c>
      <c r="C244" s="360">
        <v>0</v>
      </c>
      <c r="D244" s="360">
        <v>0</v>
      </c>
      <c r="E244" s="360">
        <v>0</v>
      </c>
      <c r="F244" s="360">
        <v>0</v>
      </c>
      <c r="G244" s="360"/>
      <c r="H244" s="360">
        <v>29836</v>
      </c>
      <c r="I244" s="360">
        <v>39</v>
      </c>
      <c r="J244" s="360">
        <v>0</v>
      </c>
      <c r="K244" s="360">
        <v>0</v>
      </c>
      <c r="L244" s="360">
        <v>0</v>
      </c>
      <c r="M244" s="361"/>
      <c r="N244" s="361">
        <v>0</v>
      </c>
      <c r="O244" s="361">
        <v>3.75</v>
      </c>
      <c r="P244" s="361">
        <v>0</v>
      </c>
      <c r="Q244" s="373"/>
    </row>
    <row r="245" spans="1:17" s="174" customFormat="1" ht="13.95" customHeight="1" x14ac:dyDescent="0.25">
      <c r="A245" s="430" t="s">
        <v>682</v>
      </c>
      <c r="B245" s="360">
        <v>266188</v>
      </c>
      <c r="C245" s="360">
        <v>0</v>
      </c>
      <c r="D245" s="360">
        <v>0</v>
      </c>
      <c r="E245" s="360">
        <v>0</v>
      </c>
      <c r="F245" s="360">
        <v>0</v>
      </c>
      <c r="G245" s="360"/>
      <c r="H245" s="360">
        <v>51800</v>
      </c>
      <c r="I245" s="360">
        <v>2</v>
      </c>
      <c r="J245" s="360">
        <v>0</v>
      </c>
      <c r="K245" s="360">
        <v>3641</v>
      </c>
      <c r="L245" s="360">
        <v>-9472</v>
      </c>
      <c r="M245" s="361"/>
      <c r="N245" s="361">
        <v>0</v>
      </c>
      <c r="O245" s="361">
        <v>0</v>
      </c>
      <c r="P245" s="361">
        <v>1.62</v>
      </c>
      <c r="Q245" s="373"/>
    </row>
    <row r="246" spans="1:17" s="174" customFormat="1" ht="13.95" customHeight="1" x14ac:dyDescent="0.25">
      <c r="A246" s="430" t="s">
        <v>683</v>
      </c>
      <c r="B246" s="360">
        <v>219180</v>
      </c>
      <c r="C246" s="360">
        <v>0</v>
      </c>
      <c r="D246" s="360">
        <v>0</v>
      </c>
      <c r="E246" s="360">
        <v>0</v>
      </c>
      <c r="F246" s="360">
        <v>-13887</v>
      </c>
      <c r="G246" s="360"/>
      <c r="H246" s="360">
        <v>37350</v>
      </c>
      <c r="I246" s="360">
        <v>58</v>
      </c>
      <c r="J246" s="360">
        <v>0</v>
      </c>
      <c r="K246" s="360">
        <v>5052</v>
      </c>
      <c r="L246" s="360">
        <v>-42462</v>
      </c>
      <c r="M246" s="361"/>
      <c r="N246" s="361">
        <v>0</v>
      </c>
      <c r="O246" s="361">
        <v>0</v>
      </c>
      <c r="P246" s="361">
        <v>0.57999999999999996</v>
      </c>
      <c r="Q246" s="373"/>
    </row>
    <row r="247" spans="1:17" s="174" customFormat="1" ht="13.95" customHeight="1" x14ac:dyDescent="0.25">
      <c r="A247" s="430" t="s">
        <v>684</v>
      </c>
      <c r="B247" s="360">
        <v>244413</v>
      </c>
      <c r="C247" s="360">
        <v>0</v>
      </c>
      <c r="D247" s="360">
        <v>0</v>
      </c>
      <c r="E247" s="360">
        <v>0</v>
      </c>
      <c r="F247" s="360">
        <v>0</v>
      </c>
      <c r="G247" s="360"/>
      <c r="H247" s="360">
        <v>26519</v>
      </c>
      <c r="I247" s="360">
        <v>20</v>
      </c>
      <c r="J247" s="360">
        <v>0</v>
      </c>
      <c r="K247" s="360">
        <v>0</v>
      </c>
      <c r="L247" s="360">
        <v>0</v>
      </c>
      <c r="M247" s="361"/>
      <c r="N247" s="361">
        <v>0</v>
      </c>
      <c r="O247" s="361">
        <v>1.81</v>
      </c>
      <c r="P247" s="361">
        <v>0</v>
      </c>
      <c r="Q247" s="373"/>
    </row>
    <row r="248" spans="1:17" s="174" customFormat="1" ht="13.95" customHeight="1" x14ac:dyDescent="0.25">
      <c r="A248" s="430" t="s">
        <v>685</v>
      </c>
      <c r="B248" s="360">
        <v>154383</v>
      </c>
      <c r="C248" s="360">
        <v>0</v>
      </c>
      <c r="D248" s="360">
        <v>0</v>
      </c>
      <c r="E248" s="360">
        <v>0</v>
      </c>
      <c r="F248" s="360">
        <v>0</v>
      </c>
      <c r="G248" s="360"/>
      <c r="H248" s="360">
        <v>21336</v>
      </c>
      <c r="I248" s="360">
        <v>3</v>
      </c>
      <c r="J248" s="360">
        <v>16</v>
      </c>
      <c r="K248" s="360">
        <v>0</v>
      </c>
      <c r="L248" s="360">
        <v>0</v>
      </c>
      <c r="M248" s="361"/>
      <c r="N248" s="361">
        <v>0</v>
      </c>
      <c r="O248" s="361">
        <v>4.1399999999999997</v>
      </c>
      <c r="P248" s="361">
        <v>0</v>
      </c>
      <c r="Q248" s="373"/>
    </row>
    <row r="249" spans="1:17" s="174" customFormat="1" ht="13.95" customHeight="1" x14ac:dyDescent="0.25">
      <c r="A249" s="430" t="s">
        <v>687</v>
      </c>
      <c r="B249" s="360">
        <v>188435</v>
      </c>
      <c r="C249" s="360">
        <v>0</v>
      </c>
      <c r="D249" s="360">
        <v>0</v>
      </c>
      <c r="E249" s="360">
        <v>0</v>
      </c>
      <c r="F249" s="360">
        <v>0</v>
      </c>
      <c r="G249" s="360"/>
      <c r="H249" s="360">
        <v>16426</v>
      </c>
      <c r="I249" s="360">
        <v>1</v>
      </c>
      <c r="J249" s="360">
        <v>0</v>
      </c>
      <c r="K249" s="360">
        <v>0</v>
      </c>
      <c r="L249" s="360">
        <v>0</v>
      </c>
      <c r="M249" s="361"/>
      <c r="N249" s="361">
        <v>0</v>
      </c>
      <c r="O249" s="361">
        <v>3.66</v>
      </c>
      <c r="P249" s="361">
        <v>1.32</v>
      </c>
      <c r="Q249" s="373"/>
    </row>
    <row r="250" spans="1:17" s="174" customFormat="1" ht="13.95" customHeight="1" x14ac:dyDescent="0.25">
      <c r="A250" s="430" t="s">
        <v>688</v>
      </c>
      <c r="B250" s="360">
        <v>78430</v>
      </c>
      <c r="C250" s="360">
        <v>0</v>
      </c>
      <c r="D250" s="360">
        <v>0</v>
      </c>
      <c r="E250" s="360">
        <v>0</v>
      </c>
      <c r="F250" s="360">
        <v>0</v>
      </c>
      <c r="G250" s="360"/>
      <c r="H250" s="360">
        <v>27200</v>
      </c>
      <c r="I250" s="360">
        <v>18</v>
      </c>
      <c r="J250" s="360">
        <v>0</v>
      </c>
      <c r="K250" s="360">
        <v>0</v>
      </c>
      <c r="L250" s="360">
        <v>0</v>
      </c>
      <c r="M250" s="361"/>
      <c r="N250" s="361">
        <v>0</v>
      </c>
      <c r="O250" s="361">
        <v>8.1</v>
      </c>
      <c r="P250" s="361">
        <v>0</v>
      </c>
      <c r="Q250" s="373"/>
    </row>
    <row r="251" spans="1:17" s="174" customFormat="1" ht="13.95" customHeight="1" x14ac:dyDescent="0.25">
      <c r="A251" s="430" t="s">
        <v>689</v>
      </c>
      <c r="B251" s="360">
        <v>80516</v>
      </c>
      <c r="C251" s="360">
        <v>0</v>
      </c>
      <c r="D251" s="360">
        <v>0</v>
      </c>
      <c r="E251" s="360">
        <v>0</v>
      </c>
      <c r="F251" s="360">
        <v>0</v>
      </c>
      <c r="G251" s="360"/>
      <c r="H251" s="360">
        <v>28800</v>
      </c>
      <c r="I251" s="360">
        <v>20</v>
      </c>
      <c r="J251" s="360">
        <v>0</v>
      </c>
      <c r="K251" s="360">
        <v>0</v>
      </c>
      <c r="L251" s="360">
        <v>0</v>
      </c>
      <c r="M251" s="361"/>
      <c r="N251" s="361">
        <v>0</v>
      </c>
      <c r="O251" s="361">
        <v>8.23</v>
      </c>
      <c r="P251" s="361">
        <v>0</v>
      </c>
      <c r="Q251" s="373"/>
    </row>
    <row r="252" spans="1:17" s="174" customFormat="1" ht="13.95" customHeight="1" x14ac:dyDescent="0.25">
      <c r="A252" s="430" t="s">
        <v>690</v>
      </c>
      <c r="B252" s="360">
        <v>261826</v>
      </c>
      <c r="C252" s="360">
        <v>0</v>
      </c>
      <c r="D252" s="360">
        <v>0</v>
      </c>
      <c r="E252" s="360">
        <v>0</v>
      </c>
      <c r="F252" s="360">
        <v>0</v>
      </c>
      <c r="G252" s="360"/>
      <c r="H252" s="360">
        <v>48000</v>
      </c>
      <c r="I252" s="360">
        <v>0</v>
      </c>
      <c r="J252" s="360">
        <v>0</v>
      </c>
      <c r="K252" s="360">
        <v>0</v>
      </c>
      <c r="L252" s="360">
        <v>0</v>
      </c>
      <c r="M252" s="361"/>
      <c r="N252" s="361">
        <v>0</v>
      </c>
      <c r="O252" s="361">
        <v>6.46</v>
      </c>
      <c r="P252" s="361">
        <v>0</v>
      </c>
      <c r="Q252" s="373"/>
    </row>
    <row r="253" spans="1:17" s="174" customFormat="1" ht="13.95" customHeight="1" x14ac:dyDescent="0.25">
      <c r="A253" s="430" t="s">
        <v>691</v>
      </c>
      <c r="B253" s="360">
        <v>468023</v>
      </c>
      <c r="C253" s="360">
        <v>0</v>
      </c>
      <c r="D253" s="360">
        <v>0</v>
      </c>
      <c r="E253" s="360">
        <v>0</v>
      </c>
      <c r="F253" s="360">
        <v>0</v>
      </c>
      <c r="G253" s="360"/>
      <c r="H253" s="360">
        <v>56000</v>
      </c>
      <c r="I253" s="360">
        <v>2</v>
      </c>
      <c r="J253" s="360">
        <v>0</v>
      </c>
      <c r="K253" s="360">
        <v>0</v>
      </c>
      <c r="L253" s="360">
        <v>0</v>
      </c>
      <c r="M253" s="361"/>
      <c r="N253" s="361">
        <v>0</v>
      </c>
      <c r="O253" s="361">
        <v>3.97</v>
      </c>
      <c r="P253" s="361">
        <v>0</v>
      </c>
      <c r="Q253" s="373"/>
    </row>
    <row r="254" spans="1:17" s="174" customFormat="1" ht="13.95" customHeight="1" x14ac:dyDescent="0.25">
      <c r="A254" s="430" t="s">
        <v>692</v>
      </c>
      <c r="B254" s="360">
        <v>293890</v>
      </c>
      <c r="C254" s="360">
        <v>0</v>
      </c>
      <c r="D254" s="360">
        <v>0</v>
      </c>
      <c r="E254" s="360">
        <v>0</v>
      </c>
      <c r="F254" s="360">
        <v>0</v>
      </c>
      <c r="G254" s="360"/>
      <c r="H254" s="360">
        <v>50000</v>
      </c>
      <c r="I254" s="360">
        <v>0</v>
      </c>
      <c r="J254" s="360">
        <v>0</v>
      </c>
      <c r="K254" s="360">
        <v>0</v>
      </c>
      <c r="L254" s="360">
        <v>0</v>
      </c>
      <c r="M254" s="361"/>
      <c r="N254" s="361">
        <v>0</v>
      </c>
      <c r="O254" s="361">
        <v>0.47</v>
      </c>
      <c r="P254" s="361">
        <v>0</v>
      </c>
      <c r="Q254" s="373"/>
    </row>
    <row r="255" spans="1:17" s="174" customFormat="1" ht="13.95" customHeight="1" x14ac:dyDescent="0.25">
      <c r="A255" s="430" t="s">
        <v>693</v>
      </c>
      <c r="B255" s="360">
        <v>435744</v>
      </c>
      <c r="C255" s="360">
        <v>0</v>
      </c>
      <c r="D255" s="360">
        <v>0</v>
      </c>
      <c r="E255" s="360">
        <v>0</v>
      </c>
      <c r="F255" s="360">
        <v>0</v>
      </c>
      <c r="G255" s="360"/>
      <c r="H255" s="360">
        <v>92700</v>
      </c>
      <c r="I255" s="360">
        <v>0</v>
      </c>
      <c r="J255" s="360">
        <v>0</v>
      </c>
      <c r="K255" s="360">
        <v>0</v>
      </c>
      <c r="L255" s="360">
        <v>0</v>
      </c>
      <c r="M255" s="361"/>
      <c r="N255" s="361">
        <v>0</v>
      </c>
      <c r="O255" s="361">
        <v>2.0299999999999998</v>
      </c>
      <c r="P255" s="361">
        <v>0</v>
      </c>
      <c r="Q255" s="373"/>
    </row>
    <row r="256" spans="1:17" s="174" customFormat="1" ht="13.95" customHeight="1" x14ac:dyDescent="0.25">
      <c r="A256" s="430" t="s">
        <v>694</v>
      </c>
      <c r="B256" s="360">
        <v>449749</v>
      </c>
      <c r="C256" s="360">
        <v>0</v>
      </c>
      <c r="D256" s="360">
        <v>0</v>
      </c>
      <c r="E256" s="360">
        <v>0</v>
      </c>
      <c r="F256" s="360">
        <v>0</v>
      </c>
      <c r="G256" s="360"/>
      <c r="H256" s="360">
        <v>77400</v>
      </c>
      <c r="I256" s="360">
        <v>40</v>
      </c>
      <c r="J256" s="360">
        <v>0</v>
      </c>
      <c r="K256" s="360">
        <v>4716</v>
      </c>
      <c r="L256" s="360">
        <v>0</v>
      </c>
      <c r="M256" s="361"/>
      <c r="N256" s="361">
        <v>0</v>
      </c>
      <c r="O256" s="361">
        <v>0.25</v>
      </c>
      <c r="P256" s="361">
        <v>0</v>
      </c>
      <c r="Q256" s="373"/>
    </row>
    <row r="257" spans="1:17" s="174" customFormat="1" ht="13.95" customHeight="1" x14ac:dyDescent="0.25">
      <c r="A257" s="430" t="s">
        <v>695</v>
      </c>
      <c r="B257" s="360">
        <v>416817</v>
      </c>
      <c r="C257" s="360">
        <v>0</v>
      </c>
      <c r="D257" s="360">
        <v>0</v>
      </c>
      <c r="E257" s="360">
        <v>0</v>
      </c>
      <c r="F257" s="360">
        <v>0</v>
      </c>
      <c r="G257" s="360"/>
      <c r="H257" s="360">
        <v>91500</v>
      </c>
      <c r="I257" s="360">
        <v>109</v>
      </c>
      <c r="J257" s="360">
        <v>0</v>
      </c>
      <c r="K257" s="360">
        <v>7738</v>
      </c>
      <c r="L257" s="360">
        <v>0</v>
      </c>
      <c r="M257" s="361"/>
      <c r="N257" s="361">
        <v>0</v>
      </c>
      <c r="O257" s="361">
        <v>0</v>
      </c>
      <c r="P257" s="361">
        <v>0</v>
      </c>
      <c r="Q257" s="373"/>
    </row>
    <row r="258" spans="1:17" s="174" customFormat="1" ht="13.95" customHeight="1" x14ac:dyDescent="0.25">
      <c r="A258" s="430" t="s">
        <v>696</v>
      </c>
      <c r="B258" s="360">
        <v>72758</v>
      </c>
      <c r="C258" s="360">
        <v>0</v>
      </c>
      <c r="D258" s="360">
        <v>0</v>
      </c>
      <c r="E258" s="360">
        <v>0</v>
      </c>
      <c r="F258" s="360">
        <v>0</v>
      </c>
      <c r="G258" s="360"/>
      <c r="H258" s="360">
        <v>6028</v>
      </c>
      <c r="I258" s="360">
        <v>10</v>
      </c>
      <c r="J258" s="360">
        <v>0</v>
      </c>
      <c r="K258" s="360">
        <v>0</v>
      </c>
      <c r="L258" s="360">
        <v>0</v>
      </c>
      <c r="M258" s="361"/>
      <c r="N258" s="361">
        <v>0</v>
      </c>
      <c r="O258" s="361">
        <v>5.33</v>
      </c>
      <c r="P258" s="361">
        <v>0</v>
      </c>
      <c r="Q258" s="373"/>
    </row>
    <row r="259" spans="1:17" s="174" customFormat="1" ht="13.95" customHeight="1" x14ac:dyDescent="0.25">
      <c r="A259" s="430" t="s">
        <v>698</v>
      </c>
      <c r="B259" s="360">
        <v>209155</v>
      </c>
      <c r="C259" s="360">
        <v>0</v>
      </c>
      <c r="D259" s="360">
        <v>0</v>
      </c>
      <c r="E259" s="360">
        <v>0</v>
      </c>
      <c r="F259" s="360">
        <v>0</v>
      </c>
      <c r="G259" s="360"/>
      <c r="H259" s="360">
        <v>19807</v>
      </c>
      <c r="I259" s="360">
        <v>32</v>
      </c>
      <c r="J259" s="360">
        <v>0</v>
      </c>
      <c r="K259" s="360">
        <v>0</v>
      </c>
      <c r="L259" s="360">
        <v>0</v>
      </c>
      <c r="M259" s="361"/>
      <c r="N259" s="361">
        <v>0</v>
      </c>
      <c r="O259" s="361">
        <v>1.97</v>
      </c>
      <c r="P259" s="361">
        <v>0</v>
      </c>
      <c r="Q259" s="373"/>
    </row>
    <row r="260" spans="1:17" s="174" customFormat="1" ht="13.95" customHeight="1" x14ac:dyDescent="0.25">
      <c r="A260" s="430" t="s">
        <v>699</v>
      </c>
      <c r="B260" s="360">
        <v>270741</v>
      </c>
      <c r="C260" s="360">
        <v>0</v>
      </c>
      <c r="D260" s="360">
        <v>0</v>
      </c>
      <c r="E260" s="360">
        <v>0</v>
      </c>
      <c r="F260" s="360">
        <v>0</v>
      </c>
      <c r="G260" s="360"/>
      <c r="H260" s="360">
        <v>28936</v>
      </c>
      <c r="I260" s="360">
        <v>1</v>
      </c>
      <c r="J260" s="360">
        <v>0</v>
      </c>
      <c r="K260" s="360">
        <v>0</v>
      </c>
      <c r="L260" s="360">
        <v>0</v>
      </c>
      <c r="M260" s="361"/>
      <c r="N260" s="361">
        <v>0</v>
      </c>
      <c r="O260" s="361">
        <v>1.67</v>
      </c>
      <c r="P260" s="361">
        <v>0</v>
      </c>
      <c r="Q260" s="373"/>
    </row>
    <row r="261" spans="1:17" s="174" customFormat="1" ht="13.95" customHeight="1" x14ac:dyDescent="0.25">
      <c r="A261" s="430" t="s">
        <v>700</v>
      </c>
      <c r="B261" s="360">
        <v>398100</v>
      </c>
      <c r="C261" s="360">
        <v>0</v>
      </c>
      <c r="D261" s="360">
        <v>0</v>
      </c>
      <c r="E261" s="360">
        <v>0</v>
      </c>
      <c r="F261" s="360">
        <v>0</v>
      </c>
      <c r="G261" s="360"/>
      <c r="H261" s="360">
        <v>55810</v>
      </c>
      <c r="I261" s="360">
        <v>33</v>
      </c>
      <c r="J261" s="360">
        <v>0</v>
      </c>
      <c r="K261" s="360">
        <v>0</v>
      </c>
      <c r="L261" s="360">
        <v>0</v>
      </c>
      <c r="M261" s="361"/>
      <c r="N261" s="361">
        <v>0</v>
      </c>
      <c r="O261" s="361">
        <v>1.54</v>
      </c>
      <c r="P261" s="361">
        <v>0</v>
      </c>
      <c r="Q261" s="373"/>
    </row>
    <row r="262" spans="1:17" s="174" customFormat="1" ht="13.95" customHeight="1" x14ac:dyDescent="0.25">
      <c r="A262" s="430" t="s">
        <v>701</v>
      </c>
      <c r="B262" s="360">
        <v>410162</v>
      </c>
      <c r="C262" s="360">
        <v>0</v>
      </c>
      <c r="D262" s="360">
        <v>0</v>
      </c>
      <c r="E262" s="360">
        <v>0</v>
      </c>
      <c r="F262" s="360">
        <v>0</v>
      </c>
      <c r="G262" s="360"/>
      <c r="H262" s="360">
        <v>43814</v>
      </c>
      <c r="I262" s="360">
        <v>26</v>
      </c>
      <c r="J262" s="360">
        <v>0</v>
      </c>
      <c r="K262" s="360">
        <v>0</v>
      </c>
      <c r="L262" s="360">
        <v>0</v>
      </c>
      <c r="M262" s="361"/>
      <c r="N262" s="361">
        <v>0</v>
      </c>
      <c r="O262" s="361">
        <v>1.32</v>
      </c>
      <c r="P262" s="361">
        <v>0</v>
      </c>
      <c r="Q262" s="373"/>
    </row>
    <row r="263" spans="1:17" s="174" customFormat="1" ht="13.95" customHeight="1" x14ac:dyDescent="0.25">
      <c r="A263" s="430" t="s">
        <v>702</v>
      </c>
      <c r="B263" s="360">
        <v>608794</v>
      </c>
      <c r="C263" s="360">
        <v>0</v>
      </c>
      <c r="D263" s="360">
        <v>0</v>
      </c>
      <c r="E263" s="360">
        <v>0</v>
      </c>
      <c r="F263" s="360">
        <v>0</v>
      </c>
      <c r="G263" s="360"/>
      <c r="H263" s="360">
        <v>81000</v>
      </c>
      <c r="I263" s="360">
        <v>107</v>
      </c>
      <c r="J263" s="360">
        <v>0</v>
      </c>
      <c r="K263" s="360">
        <v>4630</v>
      </c>
      <c r="L263" s="360">
        <v>0</v>
      </c>
      <c r="M263" s="361"/>
      <c r="N263" s="361">
        <v>0</v>
      </c>
      <c r="O263" s="361">
        <v>4.21</v>
      </c>
      <c r="P263" s="361">
        <v>0</v>
      </c>
      <c r="Q263" s="373"/>
    </row>
    <row r="264" spans="1:17" s="174" customFormat="1" ht="13.95" customHeight="1" x14ac:dyDescent="0.25">
      <c r="A264" s="430" t="s">
        <v>703</v>
      </c>
      <c r="B264" s="360">
        <v>1083091</v>
      </c>
      <c r="C264" s="360">
        <v>0</v>
      </c>
      <c r="D264" s="360">
        <v>0</v>
      </c>
      <c r="E264" s="360">
        <v>0</v>
      </c>
      <c r="F264" s="360">
        <v>0</v>
      </c>
      <c r="G264" s="360"/>
      <c r="H264" s="360">
        <v>170000</v>
      </c>
      <c r="I264" s="360">
        <v>150</v>
      </c>
      <c r="J264" s="360">
        <v>0</v>
      </c>
      <c r="K264" s="360">
        <v>3156</v>
      </c>
      <c r="L264" s="360">
        <v>0</v>
      </c>
      <c r="M264" s="361"/>
      <c r="N264" s="361">
        <v>0</v>
      </c>
      <c r="O264" s="361">
        <v>5.59</v>
      </c>
      <c r="P264" s="361">
        <v>0</v>
      </c>
      <c r="Q264" s="373"/>
    </row>
    <row r="265" spans="1:17" s="174" customFormat="1" ht="13.95" customHeight="1" x14ac:dyDescent="0.25">
      <c r="A265" s="430" t="s">
        <v>738</v>
      </c>
      <c r="B265" s="360">
        <v>169501</v>
      </c>
      <c r="C265" s="360">
        <v>3</v>
      </c>
      <c r="D265" s="360">
        <v>0</v>
      </c>
      <c r="E265" s="360">
        <v>0</v>
      </c>
      <c r="F265" s="360">
        <v>0</v>
      </c>
      <c r="G265" s="360"/>
      <c r="H265" s="360">
        <v>31188</v>
      </c>
      <c r="I265" s="360">
        <v>96</v>
      </c>
      <c r="J265" s="360">
        <v>820</v>
      </c>
      <c r="K265" s="360">
        <v>0</v>
      </c>
      <c r="L265" s="360">
        <v>-247</v>
      </c>
      <c r="M265" s="361"/>
      <c r="N265" s="361">
        <v>84.12</v>
      </c>
      <c r="O265" s="361">
        <v>15.48</v>
      </c>
      <c r="P265" s="361">
        <v>0</v>
      </c>
      <c r="Q265" s="373"/>
    </row>
    <row r="266" spans="1:17" s="174" customFormat="1" ht="13.95" customHeight="1" x14ac:dyDescent="0.25">
      <c r="A266" s="430" t="s">
        <v>704</v>
      </c>
      <c r="B266" s="360">
        <v>22497</v>
      </c>
      <c r="C266" s="360">
        <v>0</v>
      </c>
      <c r="D266" s="360">
        <v>0</v>
      </c>
      <c r="E266" s="360">
        <v>0</v>
      </c>
      <c r="F266" s="360">
        <v>0</v>
      </c>
      <c r="G266" s="360"/>
      <c r="H266" s="360">
        <v>13600</v>
      </c>
      <c r="I266" s="360">
        <v>0</v>
      </c>
      <c r="J266" s="360">
        <v>0</v>
      </c>
      <c r="K266" s="360">
        <v>0</v>
      </c>
      <c r="L266" s="360">
        <v>0</v>
      </c>
      <c r="M266" s="361"/>
      <c r="N266" s="361">
        <v>0</v>
      </c>
      <c r="O266" s="361">
        <v>6.85</v>
      </c>
      <c r="P266" s="361">
        <v>0</v>
      </c>
      <c r="Q266" s="373"/>
    </row>
    <row r="267" spans="1:17" s="174" customFormat="1" ht="13.95" customHeight="1" x14ac:dyDescent="0.25">
      <c r="A267" s="430" t="s">
        <v>705</v>
      </c>
      <c r="B267" s="360">
        <v>0</v>
      </c>
      <c r="C267" s="360">
        <v>0</v>
      </c>
      <c r="D267" s="360">
        <v>0</v>
      </c>
      <c r="E267" s="360">
        <v>0</v>
      </c>
      <c r="F267" s="360">
        <v>0</v>
      </c>
      <c r="G267" s="360"/>
      <c r="H267" s="360">
        <v>6033</v>
      </c>
      <c r="I267" s="360">
        <v>3</v>
      </c>
      <c r="J267" s="360">
        <v>0</v>
      </c>
      <c r="K267" s="360">
        <v>0</v>
      </c>
      <c r="L267" s="360">
        <v>-5909</v>
      </c>
      <c r="M267" s="361"/>
      <c r="N267" s="361">
        <v>0</v>
      </c>
      <c r="O267" s="361">
        <v>0</v>
      </c>
      <c r="P267" s="361">
        <v>0</v>
      </c>
      <c r="Q267" s="373"/>
    </row>
    <row r="268" spans="1:17" s="174" customFormat="1" ht="13.95" customHeight="1" x14ac:dyDescent="0.25">
      <c r="A268" s="430" t="s">
        <v>706</v>
      </c>
      <c r="B268" s="360">
        <v>0</v>
      </c>
      <c r="C268" s="360">
        <v>0</v>
      </c>
      <c r="D268" s="360">
        <v>0</v>
      </c>
      <c r="E268" s="360">
        <v>0</v>
      </c>
      <c r="F268" s="360">
        <v>0</v>
      </c>
      <c r="G268" s="360"/>
      <c r="H268" s="360">
        <v>17365</v>
      </c>
      <c r="I268" s="360">
        <v>22</v>
      </c>
      <c r="J268" s="360">
        <v>0</v>
      </c>
      <c r="K268" s="360">
        <v>0</v>
      </c>
      <c r="L268" s="360">
        <v>0</v>
      </c>
      <c r="M268" s="361"/>
      <c r="N268" s="361">
        <v>0</v>
      </c>
      <c r="O268" s="361">
        <v>81.19</v>
      </c>
      <c r="P268" s="361">
        <v>0</v>
      </c>
      <c r="Q268" s="373"/>
    </row>
    <row r="269" spans="1:17" s="174" customFormat="1" ht="13.95" customHeight="1" x14ac:dyDescent="0.25">
      <c r="A269" s="430" t="s">
        <v>707</v>
      </c>
      <c r="B269" s="360">
        <v>0</v>
      </c>
      <c r="C269" s="360">
        <v>0</v>
      </c>
      <c r="D269" s="360">
        <v>0</v>
      </c>
      <c r="E269" s="360">
        <v>0</v>
      </c>
      <c r="F269" s="360">
        <v>0</v>
      </c>
      <c r="G269" s="360"/>
      <c r="H269" s="360">
        <v>52866</v>
      </c>
      <c r="I269" s="360">
        <v>3</v>
      </c>
      <c r="J269" s="360">
        <v>0</v>
      </c>
      <c r="K269" s="360">
        <v>0</v>
      </c>
      <c r="L269" s="360">
        <v>0</v>
      </c>
      <c r="M269" s="361"/>
      <c r="N269" s="361">
        <v>0</v>
      </c>
      <c r="O269" s="361">
        <v>69.58</v>
      </c>
      <c r="P269" s="361">
        <v>0</v>
      </c>
      <c r="Q269" s="373"/>
    </row>
    <row r="270" spans="1:17" s="174" customFormat="1" ht="13.95" customHeight="1" x14ac:dyDescent="0.25">
      <c r="A270" s="430" t="s">
        <v>886</v>
      </c>
      <c r="B270" s="360">
        <v>5430000</v>
      </c>
      <c r="C270" s="360">
        <v>684</v>
      </c>
      <c r="D270" s="360">
        <v>0</v>
      </c>
      <c r="E270" s="360">
        <v>0</v>
      </c>
      <c r="F270" s="360">
        <v>0</v>
      </c>
      <c r="G270" s="360"/>
      <c r="H270" s="360">
        <v>570000</v>
      </c>
      <c r="I270" s="360">
        <v>136</v>
      </c>
      <c r="J270" s="360">
        <v>0</v>
      </c>
      <c r="K270" s="360">
        <v>0</v>
      </c>
      <c r="L270" s="360">
        <v>0</v>
      </c>
      <c r="M270" s="361"/>
      <c r="N270" s="361">
        <v>0</v>
      </c>
      <c r="O270" s="361">
        <v>4.9000000000000004</v>
      </c>
      <c r="P270" s="361">
        <v>0</v>
      </c>
      <c r="Q270" s="373"/>
    </row>
    <row r="271" spans="1:17" s="174" customFormat="1" ht="13.95" customHeight="1" x14ac:dyDescent="0.25">
      <c r="A271" s="430" t="s">
        <v>708</v>
      </c>
      <c r="B271" s="360">
        <v>112088</v>
      </c>
      <c r="C271" s="360">
        <v>1</v>
      </c>
      <c r="D271" s="360">
        <v>0</v>
      </c>
      <c r="E271" s="360">
        <v>0</v>
      </c>
      <c r="F271" s="360">
        <v>0</v>
      </c>
      <c r="G271" s="360"/>
      <c r="H271" s="360">
        <v>30486</v>
      </c>
      <c r="I271" s="360">
        <v>6</v>
      </c>
      <c r="J271" s="360">
        <v>1187</v>
      </c>
      <c r="K271" s="360">
        <v>0</v>
      </c>
      <c r="L271" s="360">
        <v>0</v>
      </c>
      <c r="M271" s="361"/>
      <c r="N271" s="361">
        <v>0</v>
      </c>
      <c r="O271" s="361">
        <v>7.07</v>
      </c>
      <c r="P271" s="361">
        <v>0</v>
      </c>
      <c r="Q271" s="373"/>
    </row>
    <row r="272" spans="1:17" s="174" customFormat="1" ht="13.95" customHeight="1" x14ac:dyDescent="0.25">
      <c r="A272" s="430" t="s">
        <v>530</v>
      </c>
      <c r="B272" s="360">
        <v>46792</v>
      </c>
      <c r="C272" s="360">
        <v>0</v>
      </c>
      <c r="D272" s="360">
        <v>0</v>
      </c>
      <c r="E272" s="360">
        <v>0</v>
      </c>
      <c r="F272" s="360">
        <v>0</v>
      </c>
      <c r="G272" s="360"/>
      <c r="H272" s="360">
        <v>3794</v>
      </c>
      <c r="I272" s="360">
        <v>1</v>
      </c>
      <c r="J272" s="360">
        <v>0</v>
      </c>
      <c r="K272" s="360">
        <v>0</v>
      </c>
      <c r="L272" s="360">
        <v>0</v>
      </c>
      <c r="M272" s="361"/>
      <c r="N272" s="361">
        <v>0</v>
      </c>
      <c r="O272" s="361">
        <v>9.33</v>
      </c>
      <c r="P272" s="361">
        <v>0</v>
      </c>
      <c r="Q272" s="373"/>
    </row>
    <row r="273" spans="1:17" s="174" customFormat="1" ht="13.95" customHeight="1" x14ac:dyDescent="0.25">
      <c r="A273" s="430" t="s">
        <v>720</v>
      </c>
      <c r="B273" s="360">
        <v>169089</v>
      </c>
      <c r="C273" s="360">
        <v>0</v>
      </c>
      <c r="D273" s="360">
        <v>0</v>
      </c>
      <c r="E273" s="360">
        <v>0</v>
      </c>
      <c r="F273" s="360">
        <v>0</v>
      </c>
      <c r="G273" s="360"/>
      <c r="H273" s="360">
        <v>27730</v>
      </c>
      <c r="I273" s="360">
        <v>64</v>
      </c>
      <c r="J273" s="360">
        <v>0</v>
      </c>
      <c r="K273" s="360">
        <v>0</v>
      </c>
      <c r="L273" s="360">
        <v>0</v>
      </c>
      <c r="M273" s="361"/>
      <c r="N273" s="361">
        <v>0</v>
      </c>
      <c r="O273" s="361">
        <v>5.03</v>
      </c>
      <c r="P273" s="361">
        <v>0</v>
      </c>
      <c r="Q273" s="373"/>
    </row>
    <row r="274" spans="1:17" s="174" customFormat="1" ht="13.95" customHeight="1" x14ac:dyDescent="0.25">
      <c r="A274" s="430" t="s">
        <v>531</v>
      </c>
      <c r="B274" s="360">
        <v>0</v>
      </c>
      <c r="C274" s="360">
        <v>0</v>
      </c>
      <c r="D274" s="360">
        <v>0</v>
      </c>
      <c r="E274" s="360">
        <v>0</v>
      </c>
      <c r="F274" s="360">
        <v>0</v>
      </c>
      <c r="G274" s="360"/>
      <c r="H274" s="360">
        <v>262834</v>
      </c>
      <c r="I274" s="360">
        <v>5</v>
      </c>
      <c r="J274" s="360">
        <v>0</v>
      </c>
      <c r="K274" s="360">
        <v>0</v>
      </c>
      <c r="L274" s="360">
        <v>0</v>
      </c>
      <c r="M274" s="361"/>
      <c r="N274" s="361">
        <v>0</v>
      </c>
      <c r="O274" s="361">
        <v>2.25</v>
      </c>
      <c r="P274" s="361">
        <v>0</v>
      </c>
      <c r="Q274" s="373"/>
    </row>
    <row r="275" spans="1:17" s="174" customFormat="1" ht="13.95" customHeight="1" x14ac:dyDescent="0.25">
      <c r="A275" s="430" t="s">
        <v>865</v>
      </c>
      <c r="B275" s="360">
        <v>815300</v>
      </c>
      <c r="C275" s="360">
        <v>22</v>
      </c>
      <c r="D275" s="360">
        <v>0</v>
      </c>
      <c r="E275" s="360">
        <v>0</v>
      </c>
      <c r="F275" s="360">
        <v>0</v>
      </c>
      <c r="G275" s="360"/>
      <c r="H275" s="360">
        <v>139400</v>
      </c>
      <c r="I275" s="360">
        <v>11</v>
      </c>
      <c r="J275" s="360">
        <v>0</v>
      </c>
      <c r="K275" s="360">
        <v>0</v>
      </c>
      <c r="L275" s="360">
        <v>0</v>
      </c>
      <c r="M275" s="361"/>
      <c r="N275" s="361">
        <v>0</v>
      </c>
      <c r="O275" s="361">
        <v>0</v>
      </c>
      <c r="P275" s="361">
        <v>0</v>
      </c>
      <c r="Q275" s="373"/>
    </row>
    <row r="276" spans="1:17" s="174" customFormat="1" x14ac:dyDescent="0.25">
      <c r="A276" s="347" t="s">
        <v>887</v>
      </c>
      <c r="B276" s="354">
        <v>164695797</v>
      </c>
      <c r="C276" s="354">
        <v>1093043</v>
      </c>
      <c r="D276" s="354">
        <v>239769</v>
      </c>
      <c r="E276" s="354">
        <v>0</v>
      </c>
      <c r="F276" s="354">
        <v>-26601</v>
      </c>
      <c r="G276" s="354"/>
      <c r="H276" s="354">
        <v>40921561</v>
      </c>
      <c r="I276" s="354">
        <v>20970</v>
      </c>
      <c r="J276" s="354">
        <v>46080</v>
      </c>
      <c r="K276" s="354">
        <v>289413</v>
      </c>
      <c r="L276" s="354">
        <v>-1020406</v>
      </c>
      <c r="M276" s="356"/>
      <c r="N276" s="356">
        <v>8.8699999999999992</v>
      </c>
      <c r="O276" s="356">
        <v>3.81</v>
      </c>
      <c r="P276" s="356">
        <v>1.44</v>
      </c>
      <c r="Q276" s="373"/>
    </row>
    <row r="277" spans="1:17" s="174" customFormat="1" x14ac:dyDescent="0.25">
      <c r="A277" s="347"/>
      <c r="B277" s="354"/>
      <c r="C277" s="354"/>
      <c r="D277" s="354"/>
      <c r="E277" s="354"/>
      <c r="F277" s="354"/>
      <c r="G277" s="354"/>
      <c r="H277" s="354"/>
      <c r="I277" s="354"/>
      <c r="J277" s="354"/>
      <c r="K277" s="354"/>
      <c r="L277" s="354"/>
      <c r="M277" s="354"/>
      <c r="N277" s="356"/>
      <c r="O277" s="182"/>
      <c r="P277" s="182"/>
      <c r="Q277" s="372"/>
    </row>
    <row r="278" spans="1:17" s="174" customFormat="1" x14ac:dyDescent="0.25">
      <c r="A278" s="347" t="s">
        <v>147</v>
      </c>
      <c r="B278" s="354"/>
      <c r="C278" s="354"/>
      <c r="D278" s="354"/>
      <c r="E278" s="354"/>
      <c r="F278" s="354"/>
      <c r="G278" s="354"/>
      <c r="H278" s="354"/>
      <c r="I278" s="354"/>
      <c r="J278" s="354"/>
      <c r="K278" s="354"/>
      <c r="L278" s="354"/>
      <c r="M278" s="356"/>
      <c r="N278" s="356"/>
      <c r="O278" s="182"/>
      <c r="P278" s="182"/>
      <c r="Q278" s="372"/>
    </row>
    <row r="279" spans="1:17" s="174" customFormat="1" ht="13.95" customHeight="1" x14ac:dyDescent="0.25">
      <c r="A279" s="350" t="s">
        <v>714</v>
      </c>
      <c r="B279" s="353">
        <v>1080000</v>
      </c>
      <c r="C279" s="353">
        <v>233</v>
      </c>
      <c r="D279" s="353">
        <v>0</v>
      </c>
      <c r="E279" s="353">
        <v>0</v>
      </c>
      <c r="F279" s="353">
        <v>0</v>
      </c>
      <c r="G279" s="353"/>
      <c r="H279" s="353">
        <v>0</v>
      </c>
      <c r="I279" s="353">
        <v>0</v>
      </c>
      <c r="J279" s="353">
        <v>0</v>
      </c>
      <c r="K279" s="353">
        <v>0</v>
      </c>
      <c r="L279" s="353">
        <v>0</v>
      </c>
      <c r="M279" s="355"/>
      <c r="N279" s="355">
        <v>0</v>
      </c>
      <c r="O279" s="355">
        <v>9.08</v>
      </c>
      <c r="P279" s="355">
        <v>100</v>
      </c>
      <c r="Q279" s="372"/>
    </row>
    <row r="280" spans="1:17" s="174" customFormat="1" x14ac:dyDescent="0.25">
      <c r="A280" s="347" t="s">
        <v>888</v>
      </c>
      <c r="B280" s="354">
        <v>1080000</v>
      </c>
      <c r="C280" s="354">
        <v>233</v>
      </c>
      <c r="D280" s="354">
        <v>0</v>
      </c>
      <c r="E280" s="354">
        <v>0</v>
      </c>
      <c r="F280" s="354">
        <v>0</v>
      </c>
      <c r="G280" s="354"/>
      <c r="H280" s="354">
        <v>0</v>
      </c>
      <c r="I280" s="354">
        <v>0</v>
      </c>
      <c r="J280" s="354">
        <v>0</v>
      </c>
      <c r="K280" s="354">
        <v>0</v>
      </c>
      <c r="L280" s="354">
        <v>0</v>
      </c>
      <c r="M280" s="356"/>
      <c r="N280" s="356">
        <v>0</v>
      </c>
      <c r="O280" s="356">
        <v>9.08</v>
      </c>
      <c r="P280" s="356">
        <v>100</v>
      </c>
      <c r="Q280" s="372"/>
    </row>
    <row r="281" spans="1:17" s="174" customFormat="1" x14ac:dyDescent="0.25">
      <c r="A281" s="188"/>
      <c r="B281" s="363"/>
      <c r="C281" s="363"/>
      <c r="D281" s="363"/>
      <c r="E281" s="363"/>
      <c r="F281" s="363"/>
      <c r="G281" s="363"/>
      <c r="H281" s="363"/>
      <c r="I281" s="363"/>
      <c r="J281" s="363"/>
      <c r="K281" s="363"/>
      <c r="L281" s="363"/>
      <c r="M281" s="189"/>
      <c r="N281" s="189"/>
      <c r="O281" s="209"/>
      <c r="P281" s="209"/>
      <c r="Q281" s="372"/>
    </row>
    <row r="282" spans="1:17" s="174" customFormat="1" x14ac:dyDescent="0.25">
      <c r="A282" s="210" t="s">
        <v>906</v>
      </c>
      <c r="B282" s="364"/>
      <c r="C282" s="364"/>
      <c r="D282" s="364"/>
      <c r="E282" s="364"/>
      <c r="F282" s="364"/>
      <c r="G282" s="364"/>
      <c r="H282" s="364"/>
      <c r="I282" s="364"/>
      <c r="J282" s="364"/>
      <c r="K282" s="364"/>
      <c r="L282" s="364"/>
      <c r="M282" s="193"/>
      <c r="N282" s="193"/>
      <c r="O282" s="193"/>
      <c r="P282" s="193"/>
      <c r="Q282" s="372"/>
    </row>
    <row r="283" spans="1:17" s="174" customFormat="1" ht="13.95" customHeight="1" x14ac:dyDescent="0.25">
      <c r="A283" s="350" t="s">
        <v>742</v>
      </c>
      <c r="B283" s="353">
        <v>3295</v>
      </c>
      <c r="C283" s="353">
        <v>40</v>
      </c>
      <c r="D283" s="353">
        <v>0</v>
      </c>
      <c r="E283" s="353">
        <v>0</v>
      </c>
      <c r="F283" s="353">
        <v>-32</v>
      </c>
      <c r="G283" s="353"/>
      <c r="H283" s="353">
        <v>0</v>
      </c>
      <c r="I283" s="353">
        <v>0</v>
      </c>
      <c r="J283" s="353">
        <v>0</v>
      </c>
      <c r="K283" s="353">
        <v>0</v>
      </c>
      <c r="L283" s="353">
        <v>0</v>
      </c>
      <c r="M283" s="355"/>
      <c r="N283" s="355">
        <v>0</v>
      </c>
      <c r="O283" s="355">
        <v>0</v>
      </c>
      <c r="P283" s="355">
        <v>0</v>
      </c>
      <c r="Q283" s="372"/>
    </row>
    <row r="284" spans="1:17" s="174" customFormat="1" ht="13.95" customHeight="1" x14ac:dyDescent="0.25">
      <c r="A284" s="439" t="s">
        <v>740</v>
      </c>
      <c r="B284" s="360">
        <v>79011</v>
      </c>
      <c r="C284" s="360">
        <v>2551</v>
      </c>
      <c r="D284" s="360">
        <v>0</v>
      </c>
      <c r="E284" s="360">
        <v>0</v>
      </c>
      <c r="F284" s="360">
        <v>0</v>
      </c>
      <c r="G284" s="360"/>
      <c r="H284" s="360">
        <v>0</v>
      </c>
      <c r="I284" s="360">
        <v>0</v>
      </c>
      <c r="J284" s="360">
        <v>0</v>
      </c>
      <c r="K284" s="360">
        <v>0</v>
      </c>
      <c r="L284" s="360">
        <v>0</v>
      </c>
      <c r="M284" s="361"/>
      <c r="N284" s="361">
        <v>0</v>
      </c>
      <c r="O284" s="361">
        <v>0</v>
      </c>
      <c r="P284" s="361">
        <v>0</v>
      </c>
      <c r="Q284" s="372"/>
    </row>
    <row r="285" spans="1:17" s="174" customFormat="1" ht="13.95" customHeight="1" x14ac:dyDescent="0.25">
      <c r="A285" s="439" t="s">
        <v>753</v>
      </c>
      <c r="B285" s="360">
        <v>257586</v>
      </c>
      <c r="C285" s="360">
        <v>0</v>
      </c>
      <c r="D285" s="360">
        <v>0</v>
      </c>
      <c r="E285" s="360">
        <v>0</v>
      </c>
      <c r="F285" s="360">
        <v>-1885</v>
      </c>
      <c r="G285" s="360"/>
      <c r="H285" s="360">
        <v>0</v>
      </c>
      <c r="I285" s="360">
        <v>0</v>
      </c>
      <c r="J285" s="360">
        <v>0</v>
      </c>
      <c r="K285" s="360">
        <v>0</v>
      </c>
      <c r="L285" s="360">
        <v>0</v>
      </c>
      <c r="M285" s="361"/>
      <c r="N285" s="361">
        <v>0</v>
      </c>
      <c r="O285" s="361">
        <v>0</v>
      </c>
      <c r="P285" s="361">
        <v>0</v>
      </c>
      <c r="Q285" s="372"/>
    </row>
    <row r="286" spans="1:17" s="174" customFormat="1" ht="13.95" customHeight="1" x14ac:dyDescent="0.25">
      <c r="A286" s="439" t="s">
        <v>747</v>
      </c>
      <c r="B286" s="360">
        <v>190000</v>
      </c>
      <c r="C286" s="360">
        <v>81</v>
      </c>
      <c r="D286" s="360">
        <v>0</v>
      </c>
      <c r="E286" s="360">
        <v>0</v>
      </c>
      <c r="F286" s="360">
        <v>0</v>
      </c>
      <c r="G286" s="360"/>
      <c r="H286" s="360">
        <v>0</v>
      </c>
      <c r="I286" s="360">
        <v>0</v>
      </c>
      <c r="J286" s="360">
        <v>0</v>
      </c>
      <c r="K286" s="360">
        <v>0</v>
      </c>
      <c r="L286" s="360">
        <v>0</v>
      </c>
      <c r="M286" s="361"/>
      <c r="N286" s="361">
        <v>0</v>
      </c>
      <c r="O286" s="361">
        <v>0</v>
      </c>
      <c r="P286" s="361">
        <v>0</v>
      </c>
      <c r="Q286" s="372"/>
    </row>
    <row r="287" spans="1:17" s="174" customFormat="1" ht="13.95" customHeight="1" x14ac:dyDescent="0.25">
      <c r="A287" s="439" t="s">
        <v>752</v>
      </c>
      <c r="B287" s="360">
        <v>66500</v>
      </c>
      <c r="C287" s="360">
        <v>192</v>
      </c>
      <c r="D287" s="360">
        <v>0</v>
      </c>
      <c r="E287" s="360">
        <v>0</v>
      </c>
      <c r="F287" s="360">
        <v>0</v>
      </c>
      <c r="G287" s="360"/>
      <c r="H287" s="360">
        <v>0</v>
      </c>
      <c r="I287" s="360">
        <v>0</v>
      </c>
      <c r="J287" s="360">
        <v>0</v>
      </c>
      <c r="K287" s="360">
        <v>0</v>
      </c>
      <c r="L287" s="360">
        <v>0</v>
      </c>
      <c r="M287" s="361"/>
      <c r="N287" s="361">
        <v>0</v>
      </c>
      <c r="O287" s="361">
        <v>0</v>
      </c>
      <c r="P287" s="361">
        <v>0</v>
      </c>
      <c r="Q287" s="372"/>
    </row>
    <row r="288" spans="1:17" s="174" customFormat="1" ht="13.95" customHeight="1" x14ac:dyDescent="0.25">
      <c r="A288" s="439" t="s">
        <v>741</v>
      </c>
      <c r="B288" s="360">
        <v>1874924</v>
      </c>
      <c r="C288" s="360">
        <v>18239</v>
      </c>
      <c r="D288" s="360">
        <v>0</v>
      </c>
      <c r="E288" s="360">
        <v>839611</v>
      </c>
      <c r="F288" s="360">
        <v>-404583</v>
      </c>
      <c r="G288" s="360"/>
      <c r="H288" s="360">
        <v>524725</v>
      </c>
      <c r="I288" s="360">
        <v>0</v>
      </c>
      <c r="J288" s="360">
        <v>0</v>
      </c>
      <c r="K288" s="360">
        <v>0</v>
      </c>
      <c r="L288" s="360">
        <v>-524725</v>
      </c>
      <c r="M288" s="361"/>
      <c r="N288" s="361">
        <v>0</v>
      </c>
      <c r="O288" s="361">
        <v>0</v>
      </c>
      <c r="P288" s="361">
        <v>16.239999999999998</v>
      </c>
      <c r="Q288" s="372"/>
    </row>
    <row r="289" spans="1:256" s="174" customFormat="1" ht="13.95" customHeight="1" x14ac:dyDescent="0.25">
      <c r="A289" s="439" t="s">
        <v>759</v>
      </c>
      <c r="B289" s="360">
        <v>91877</v>
      </c>
      <c r="C289" s="360">
        <v>46</v>
      </c>
      <c r="D289" s="360">
        <v>0</v>
      </c>
      <c r="E289" s="360">
        <v>0</v>
      </c>
      <c r="F289" s="360">
        <v>0</v>
      </c>
      <c r="G289" s="360"/>
      <c r="H289" s="360">
        <v>0</v>
      </c>
      <c r="I289" s="360">
        <v>0</v>
      </c>
      <c r="J289" s="360">
        <v>0</v>
      </c>
      <c r="K289" s="360">
        <v>0</v>
      </c>
      <c r="L289" s="360">
        <v>0</v>
      </c>
      <c r="M289" s="361"/>
      <c r="N289" s="361">
        <v>0</v>
      </c>
      <c r="O289" s="361">
        <v>0</v>
      </c>
      <c r="P289" s="361">
        <v>0</v>
      </c>
      <c r="Q289" s="372"/>
    </row>
    <row r="290" spans="1:256" s="174" customFormat="1" ht="13.95" customHeight="1" x14ac:dyDescent="0.25">
      <c r="A290" s="439" t="s">
        <v>744</v>
      </c>
      <c r="B290" s="360">
        <v>50000</v>
      </c>
      <c r="C290" s="360">
        <v>177</v>
      </c>
      <c r="D290" s="360">
        <v>0</v>
      </c>
      <c r="E290" s="360">
        <v>0</v>
      </c>
      <c r="F290" s="360">
        <v>0</v>
      </c>
      <c r="G290" s="360"/>
      <c r="H290" s="360">
        <v>0</v>
      </c>
      <c r="I290" s="360">
        <v>0</v>
      </c>
      <c r="J290" s="360">
        <v>0</v>
      </c>
      <c r="K290" s="360">
        <v>0</v>
      </c>
      <c r="L290" s="360">
        <v>0</v>
      </c>
      <c r="M290" s="361"/>
      <c r="N290" s="361">
        <v>0</v>
      </c>
      <c r="O290" s="361">
        <v>0</v>
      </c>
      <c r="P290" s="361">
        <v>0</v>
      </c>
      <c r="Q290" s="372"/>
    </row>
    <row r="291" spans="1:256" s="174" customFormat="1" ht="13.95" customHeight="1" x14ac:dyDescent="0.25">
      <c r="A291" s="439" t="s">
        <v>745</v>
      </c>
      <c r="B291" s="360">
        <v>17404</v>
      </c>
      <c r="C291" s="360">
        <v>17731</v>
      </c>
      <c r="D291" s="360">
        <v>0</v>
      </c>
      <c r="E291" s="360">
        <v>0</v>
      </c>
      <c r="F291" s="360">
        <v>-10052</v>
      </c>
      <c r="G291" s="360"/>
      <c r="H291" s="360">
        <v>0</v>
      </c>
      <c r="I291" s="360">
        <v>0</v>
      </c>
      <c r="J291" s="360">
        <v>0</v>
      </c>
      <c r="K291" s="360">
        <v>0</v>
      </c>
      <c r="L291" s="360">
        <v>0</v>
      </c>
      <c r="M291" s="361"/>
      <c r="N291" s="361">
        <v>0</v>
      </c>
      <c r="O291" s="361">
        <v>0</v>
      </c>
      <c r="P291" s="361">
        <v>0</v>
      </c>
      <c r="Q291" s="372"/>
    </row>
    <row r="292" spans="1:256" s="174" customFormat="1" ht="13.95" customHeight="1" x14ac:dyDescent="0.25">
      <c r="A292" s="439" t="s">
        <v>746</v>
      </c>
      <c r="B292" s="360">
        <v>360400</v>
      </c>
      <c r="C292" s="360">
        <v>1164</v>
      </c>
      <c r="D292" s="360">
        <v>0</v>
      </c>
      <c r="E292" s="360">
        <v>0</v>
      </c>
      <c r="F292" s="360">
        <v>-256</v>
      </c>
      <c r="G292" s="360"/>
      <c r="H292" s="360">
        <v>0</v>
      </c>
      <c r="I292" s="360">
        <v>0</v>
      </c>
      <c r="J292" s="360">
        <v>0</v>
      </c>
      <c r="K292" s="360">
        <v>0</v>
      </c>
      <c r="L292" s="360">
        <v>0</v>
      </c>
      <c r="M292" s="361"/>
      <c r="N292" s="361">
        <v>0</v>
      </c>
      <c r="O292" s="361">
        <v>0.04</v>
      </c>
      <c r="P292" s="361">
        <v>0</v>
      </c>
      <c r="Q292" s="372"/>
    </row>
    <row r="293" spans="1:256" s="174" customFormat="1" ht="13.95" customHeight="1" x14ac:dyDescent="0.25">
      <c r="A293" s="439" t="s">
        <v>750</v>
      </c>
      <c r="B293" s="360">
        <v>19700</v>
      </c>
      <c r="C293" s="360">
        <v>16</v>
      </c>
      <c r="D293" s="360">
        <v>0</v>
      </c>
      <c r="E293" s="360">
        <v>0</v>
      </c>
      <c r="F293" s="360">
        <v>-150</v>
      </c>
      <c r="G293" s="360"/>
      <c r="H293" s="360">
        <v>0</v>
      </c>
      <c r="I293" s="360">
        <v>0</v>
      </c>
      <c r="J293" s="360">
        <v>0</v>
      </c>
      <c r="K293" s="360">
        <v>0</v>
      </c>
      <c r="L293" s="360">
        <v>0</v>
      </c>
      <c r="M293" s="361"/>
      <c r="N293" s="361">
        <v>0</v>
      </c>
      <c r="O293" s="361">
        <v>0</v>
      </c>
      <c r="P293" s="361">
        <v>0</v>
      </c>
      <c r="Q293" s="372"/>
    </row>
    <row r="294" spans="1:256" s="174" customFormat="1" ht="13.95" customHeight="1" x14ac:dyDescent="0.25">
      <c r="A294" s="439" t="s">
        <v>761</v>
      </c>
      <c r="B294" s="360">
        <v>1996</v>
      </c>
      <c r="C294" s="360">
        <v>2</v>
      </c>
      <c r="D294" s="360">
        <v>0</v>
      </c>
      <c r="E294" s="360">
        <v>0</v>
      </c>
      <c r="F294" s="360">
        <v>-25</v>
      </c>
      <c r="G294" s="360"/>
      <c r="H294" s="360">
        <v>0</v>
      </c>
      <c r="I294" s="360">
        <v>0</v>
      </c>
      <c r="J294" s="360">
        <v>0</v>
      </c>
      <c r="K294" s="360">
        <v>0</v>
      </c>
      <c r="L294" s="360">
        <v>0</v>
      </c>
      <c r="M294" s="361"/>
      <c r="N294" s="361">
        <v>0</v>
      </c>
      <c r="O294" s="361">
        <v>0</v>
      </c>
      <c r="P294" s="361">
        <v>0</v>
      </c>
      <c r="Q294" s="372"/>
    </row>
    <row r="295" spans="1:256" s="174" customFormat="1" ht="13.95" customHeight="1" x14ac:dyDescent="0.25">
      <c r="A295" s="439" t="s">
        <v>751</v>
      </c>
      <c r="B295" s="360">
        <v>2300</v>
      </c>
      <c r="C295" s="360">
        <v>4</v>
      </c>
      <c r="D295" s="360">
        <v>0</v>
      </c>
      <c r="E295" s="360">
        <v>0</v>
      </c>
      <c r="F295" s="360">
        <v>0</v>
      </c>
      <c r="G295" s="360"/>
      <c r="H295" s="360">
        <v>0</v>
      </c>
      <c r="I295" s="360">
        <v>0</v>
      </c>
      <c r="J295" s="360">
        <v>0</v>
      </c>
      <c r="K295" s="360">
        <v>0</v>
      </c>
      <c r="L295" s="360">
        <v>0</v>
      </c>
      <c r="M295" s="361"/>
      <c r="N295" s="361">
        <v>0</v>
      </c>
      <c r="O295" s="361">
        <v>0</v>
      </c>
      <c r="P295" s="361">
        <v>0</v>
      </c>
      <c r="Q295" s="372"/>
    </row>
    <row r="296" spans="1:256" s="174" customFormat="1" ht="13.95" customHeight="1" x14ac:dyDescent="0.25">
      <c r="A296" s="439" t="s">
        <v>749</v>
      </c>
      <c r="B296" s="360">
        <v>193074</v>
      </c>
      <c r="C296" s="360">
        <v>0</v>
      </c>
      <c r="D296" s="360">
        <v>0</v>
      </c>
      <c r="E296" s="360">
        <v>0</v>
      </c>
      <c r="F296" s="360">
        <v>-7025</v>
      </c>
      <c r="G296" s="360"/>
      <c r="H296" s="360">
        <v>0</v>
      </c>
      <c r="I296" s="360">
        <v>0</v>
      </c>
      <c r="J296" s="360">
        <v>0</v>
      </c>
      <c r="K296" s="360">
        <v>0</v>
      </c>
      <c r="L296" s="360">
        <v>0</v>
      </c>
      <c r="M296" s="361"/>
      <c r="N296" s="361">
        <v>0</v>
      </c>
      <c r="O296" s="361">
        <v>0</v>
      </c>
      <c r="P296" s="361">
        <v>0</v>
      </c>
      <c r="Q296" s="372"/>
    </row>
    <row r="297" spans="1:256" s="174" customFormat="1" ht="13.95" customHeight="1" x14ac:dyDescent="0.25">
      <c r="A297" s="439" t="s">
        <v>762</v>
      </c>
      <c r="B297" s="360">
        <v>256446</v>
      </c>
      <c r="C297" s="360">
        <v>0</v>
      </c>
      <c r="D297" s="360">
        <v>0</v>
      </c>
      <c r="E297" s="360">
        <v>0</v>
      </c>
      <c r="F297" s="360">
        <v>-14312</v>
      </c>
      <c r="G297" s="360"/>
      <c r="H297" s="360">
        <v>0</v>
      </c>
      <c r="I297" s="360">
        <v>0</v>
      </c>
      <c r="J297" s="360">
        <v>0</v>
      </c>
      <c r="K297" s="360">
        <v>0</v>
      </c>
      <c r="L297" s="360">
        <v>0</v>
      </c>
      <c r="M297" s="361"/>
      <c r="N297" s="361">
        <v>0</v>
      </c>
      <c r="O297" s="361">
        <v>0</v>
      </c>
      <c r="P297" s="361">
        <v>0</v>
      </c>
      <c r="Q297" s="372"/>
    </row>
    <row r="298" spans="1:256" s="174" customFormat="1" ht="13.95" customHeight="1" x14ac:dyDescent="0.25">
      <c r="A298" s="439" t="s">
        <v>754</v>
      </c>
      <c r="B298" s="360">
        <v>86690</v>
      </c>
      <c r="C298" s="360">
        <v>0</v>
      </c>
      <c r="D298" s="360">
        <v>0</v>
      </c>
      <c r="E298" s="360">
        <v>0</v>
      </c>
      <c r="F298" s="360">
        <v>-108</v>
      </c>
      <c r="G298" s="360"/>
      <c r="H298" s="360">
        <v>0</v>
      </c>
      <c r="I298" s="360">
        <v>0</v>
      </c>
      <c r="J298" s="360">
        <v>0</v>
      </c>
      <c r="K298" s="360">
        <v>0</v>
      </c>
      <c r="L298" s="360">
        <v>0</v>
      </c>
      <c r="M298" s="361"/>
      <c r="N298" s="361">
        <v>0</v>
      </c>
      <c r="O298" s="361">
        <v>0</v>
      </c>
      <c r="P298" s="361">
        <v>0</v>
      </c>
      <c r="Q298" s="372"/>
    </row>
    <row r="299" spans="1:256" s="174" customFormat="1" ht="13.95" customHeight="1" x14ac:dyDescent="0.25">
      <c r="A299" s="439" t="s">
        <v>756</v>
      </c>
      <c r="B299" s="360">
        <v>60000</v>
      </c>
      <c r="C299" s="360">
        <v>24</v>
      </c>
      <c r="D299" s="360">
        <v>0</v>
      </c>
      <c r="E299" s="360">
        <v>0</v>
      </c>
      <c r="F299" s="360">
        <v>0</v>
      </c>
      <c r="G299" s="360"/>
      <c r="H299" s="360">
        <v>0</v>
      </c>
      <c r="I299" s="360">
        <v>0</v>
      </c>
      <c r="J299" s="360">
        <v>0</v>
      </c>
      <c r="K299" s="360">
        <v>0</v>
      </c>
      <c r="L299" s="360">
        <v>0</v>
      </c>
      <c r="M299" s="361"/>
      <c r="N299" s="361">
        <v>0</v>
      </c>
      <c r="O299" s="361">
        <v>0</v>
      </c>
      <c r="P299" s="361">
        <v>0</v>
      </c>
      <c r="Q299" s="372"/>
    </row>
    <row r="300" spans="1:256" s="174" customFormat="1" x14ac:dyDescent="0.25">
      <c r="A300" s="347" t="s">
        <v>889</v>
      </c>
      <c r="B300" s="354">
        <v>3611203</v>
      </c>
      <c r="C300" s="354">
        <v>40267</v>
      </c>
      <c r="D300" s="354">
        <v>0</v>
      </c>
      <c r="E300" s="354">
        <v>839611</v>
      </c>
      <c r="F300" s="354">
        <v>-438428</v>
      </c>
      <c r="G300" s="354"/>
      <c r="H300" s="354">
        <v>524725</v>
      </c>
      <c r="I300" s="354">
        <v>0</v>
      </c>
      <c r="J300" s="354">
        <v>0</v>
      </c>
      <c r="K300" s="354">
        <v>0</v>
      </c>
      <c r="L300" s="354">
        <v>-524725</v>
      </c>
      <c r="M300" s="356"/>
      <c r="N300" s="356">
        <v>0</v>
      </c>
      <c r="O300" s="356">
        <v>0</v>
      </c>
      <c r="P300" s="356">
        <v>9.36</v>
      </c>
      <c r="Q300" s="372"/>
    </row>
    <row r="301" spans="1:256" s="174" customFormat="1" x14ac:dyDescent="0.25">
      <c r="A301" s="347"/>
      <c r="B301" s="354"/>
      <c r="C301" s="354"/>
      <c r="D301" s="354"/>
      <c r="E301" s="354"/>
      <c r="F301" s="354"/>
      <c r="G301" s="354"/>
      <c r="H301" s="354"/>
      <c r="I301" s="354"/>
      <c r="J301" s="354"/>
      <c r="K301" s="354"/>
      <c r="L301" s="354"/>
      <c r="M301" s="356"/>
      <c r="N301" s="356"/>
      <c r="O301" s="356"/>
      <c r="P301" s="356"/>
      <c r="Q301" s="372"/>
    </row>
    <row r="302" spans="1:256" s="174" customFormat="1" x14ac:dyDescent="0.25">
      <c r="A302" s="347" t="s">
        <v>890</v>
      </c>
      <c r="B302" s="354">
        <v>169387000</v>
      </c>
      <c r="C302" s="354">
        <v>1133543</v>
      </c>
      <c r="D302" s="354">
        <v>239769</v>
      </c>
      <c r="E302" s="354">
        <v>839611</v>
      </c>
      <c r="F302" s="354">
        <v>-465029</v>
      </c>
      <c r="G302" s="354"/>
      <c r="H302" s="354">
        <v>41446286</v>
      </c>
      <c r="I302" s="354">
        <v>20970</v>
      </c>
      <c r="J302" s="354">
        <v>46080</v>
      </c>
      <c r="K302" s="354">
        <v>289413</v>
      </c>
      <c r="L302" s="354">
        <v>-1545131</v>
      </c>
      <c r="M302" s="356"/>
      <c r="N302" s="356">
        <v>8.65</v>
      </c>
      <c r="O302" s="356">
        <v>3.76</v>
      </c>
      <c r="P302" s="356">
        <v>2.1</v>
      </c>
      <c r="Q302" s="372"/>
    </row>
    <row r="303" spans="1:256" s="174" customFormat="1" x14ac:dyDescent="0.25">
      <c r="A303" s="489" t="s">
        <v>909</v>
      </c>
      <c r="B303" s="489"/>
      <c r="C303" s="489"/>
      <c r="D303" s="489"/>
      <c r="E303" s="489"/>
      <c r="F303" s="489"/>
      <c r="G303" s="489"/>
      <c r="H303" s="272"/>
      <c r="I303" s="272"/>
      <c r="J303" s="272"/>
      <c r="K303" s="272"/>
      <c r="L303" s="272"/>
      <c r="M303" s="209"/>
      <c r="N303" s="209"/>
      <c r="O303" s="209"/>
      <c r="P303" s="209"/>
      <c r="Q303" s="372"/>
    </row>
    <row r="304" spans="1:256" x14ac:dyDescent="0.3">
      <c r="A304" s="80" t="s">
        <v>68</v>
      </c>
      <c r="B304" s="450"/>
      <c r="C304" s="450"/>
      <c r="D304" s="450"/>
      <c r="E304" s="450"/>
      <c r="F304" s="450"/>
      <c r="G304" s="438"/>
      <c r="H304" s="450"/>
      <c r="I304" s="450"/>
      <c r="J304" s="450"/>
      <c r="K304" s="450"/>
      <c r="L304" s="450"/>
      <c r="M304" s="438"/>
      <c r="N304" s="438"/>
      <c r="O304" s="438"/>
      <c r="P304" s="438"/>
      <c r="Q304" s="374"/>
      <c r="R304" s="438"/>
      <c r="S304" s="438"/>
      <c r="T304" s="438"/>
      <c r="U304" s="438"/>
      <c r="V304" s="438"/>
      <c r="W304" s="438"/>
      <c r="X304" s="438"/>
      <c r="Y304" s="438"/>
      <c r="Z304" s="438"/>
      <c r="AA304" s="438"/>
      <c r="AB304" s="438"/>
      <c r="AC304" s="438"/>
      <c r="AD304" s="438"/>
      <c r="AE304" s="438"/>
      <c r="AF304" s="438"/>
      <c r="AG304" s="438"/>
      <c r="AH304" s="438"/>
      <c r="AI304" s="438"/>
      <c r="AJ304" s="438"/>
      <c r="AK304" s="438"/>
      <c r="AL304" s="438"/>
      <c r="AM304" s="438"/>
      <c r="AN304" s="438"/>
      <c r="AO304" s="438"/>
      <c r="AP304" s="438"/>
      <c r="AQ304" s="438"/>
      <c r="AR304" s="438"/>
      <c r="AS304" s="438"/>
      <c r="AT304" s="438"/>
      <c r="AU304" s="438"/>
      <c r="AV304" s="438"/>
      <c r="AW304" s="438"/>
      <c r="AX304" s="438"/>
      <c r="AY304" s="438"/>
      <c r="AZ304" s="438"/>
      <c r="BA304" s="438"/>
      <c r="BB304" s="438"/>
      <c r="BC304" s="438"/>
      <c r="BD304" s="438"/>
      <c r="BE304" s="438"/>
      <c r="BF304" s="438"/>
      <c r="BG304" s="438"/>
      <c r="BH304" s="438"/>
      <c r="BI304" s="438"/>
      <c r="BJ304" s="438"/>
      <c r="BK304" s="438"/>
      <c r="BL304" s="438"/>
      <c r="BM304" s="438"/>
      <c r="BN304" s="438"/>
      <c r="BO304" s="438"/>
      <c r="BP304" s="438"/>
      <c r="BQ304" s="438"/>
      <c r="BR304" s="438"/>
      <c r="BS304" s="438"/>
      <c r="BT304" s="438"/>
      <c r="BU304" s="438"/>
      <c r="BV304" s="438"/>
      <c r="BW304" s="438"/>
      <c r="BX304" s="438"/>
      <c r="BY304" s="438"/>
      <c r="BZ304" s="438"/>
      <c r="CA304" s="438"/>
      <c r="CB304" s="438"/>
      <c r="CC304" s="438"/>
      <c r="CD304" s="438"/>
      <c r="CE304" s="438"/>
      <c r="CF304" s="438"/>
      <c r="CG304" s="438"/>
      <c r="CH304" s="438"/>
      <c r="CI304" s="438"/>
      <c r="CJ304" s="438"/>
      <c r="CK304" s="438"/>
      <c r="CL304" s="438"/>
      <c r="CM304" s="438"/>
      <c r="CN304" s="438"/>
      <c r="CO304" s="438"/>
      <c r="CP304" s="438"/>
      <c r="CQ304" s="438"/>
      <c r="CR304" s="438"/>
      <c r="CS304" s="438"/>
      <c r="CT304" s="438"/>
      <c r="CU304" s="438"/>
      <c r="CV304" s="438"/>
      <c r="CW304" s="438"/>
      <c r="CX304" s="438"/>
      <c r="CY304" s="438"/>
      <c r="CZ304" s="438"/>
      <c r="DA304" s="438"/>
      <c r="DB304" s="438"/>
      <c r="DC304" s="438"/>
      <c r="DD304" s="438"/>
      <c r="DE304" s="438"/>
      <c r="DF304" s="438"/>
      <c r="DG304" s="438"/>
      <c r="DH304" s="438"/>
      <c r="DI304" s="438"/>
      <c r="DJ304" s="438"/>
      <c r="DK304" s="438"/>
      <c r="DL304" s="438"/>
      <c r="DM304" s="438"/>
      <c r="DN304" s="438"/>
      <c r="DO304" s="438"/>
      <c r="DP304" s="438"/>
      <c r="DQ304" s="438"/>
      <c r="DR304" s="438"/>
      <c r="DS304" s="438"/>
      <c r="DT304" s="438"/>
      <c r="DU304" s="438"/>
      <c r="DV304" s="438"/>
      <c r="DW304" s="438"/>
      <c r="DX304" s="438"/>
      <c r="DY304" s="438"/>
      <c r="DZ304" s="438"/>
      <c r="EA304" s="438"/>
      <c r="EB304" s="438"/>
      <c r="EC304" s="438"/>
      <c r="ED304" s="438"/>
      <c r="EE304" s="438"/>
      <c r="EF304" s="438"/>
      <c r="EG304" s="438"/>
      <c r="EH304" s="438"/>
      <c r="EI304" s="438"/>
      <c r="EJ304" s="438"/>
      <c r="EK304" s="438"/>
      <c r="EL304" s="438"/>
      <c r="EM304" s="438"/>
      <c r="EN304" s="438"/>
      <c r="EO304" s="438"/>
      <c r="EP304" s="438"/>
      <c r="EQ304" s="438"/>
      <c r="ER304" s="438"/>
      <c r="ES304" s="438"/>
      <c r="ET304" s="438"/>
      <c r="EU304" s="438"/>
      <c r="EV304" s="438"/>
      <c r="EW304" s="438"/>
      <c r="EX304" s="438"/>
      <c r="EY304" s="438"/>
      <c r="EZ304" s="438"/>
      <c r="FA304" s="438"/>
      <c r="FB304" s="438"/>
      <c r="FC304" s="438"/>
      <c r="FD304" s="438"/>
      <c r="FE304" s="438"/>
      <c r="FF304" s="438"/>
      <c r="FG304" s="438"/>
      <c r="FH304" s="438"/>
      <c r="FI304" s="438"/>
      <c r="FJ304" s="438"/>
      <c r="FK304" s="438"/>
      <c r="FL304" s="438"/>
      <c r="FM304" s="438"/>
      <c r="FN304" s="438"/>
      <c r="FO304" s="438"/>
      <c r="FP304" s="438"/>
      <c r="FQ304" s="438"/>
      <c r="FR304" s="438"/>
      <c r="FS304" s="438"/>
      <c r="FT304" s="438"/>
      <c r="FU304" s="438"/>
      <c r="FV304" s="438"/>
      <c r="FW304" s="438"/>
      <c r="FX304" s="438"/>
      <c r="FY304" s="438"/>
      <c r="FZ304" s="438"/>
      <c r="GA304" s="438"/>
      <c r="GB304" s="438"/>
      <c r="GC304" s="438"/>
      <c r="GD304" s="438"/>
      <c r="GE304" s="438"/>
      <c r="GF304" s="438"/>
      <c r="GG304" s="438"/>
      <c r="GH304" s="438"/>
      <c r="GI304" s="438"/>
      <c r="GJ304" s="438"/>
      <c r="GK304" s="438"/>
      <c r="GL304" s="438"/>
      <c r="GM304" s="438"/>
      <c r="GN304" s="438"/>
      <c r="GO304" s="438"/>
      <c r="GP304" s="438"/>
      <c r="GQ304" s="438"/>
      <c r="GR304" s="438"/>
      <c r="GS304" s="438"/>
      <c r="GT304" s="438"/>
      <c r="GU304" s="438"/>
      <c r="GV304" s="438"/>
      <c r="GW304" s="438"/>
      <c r="GX304" s="438"/>
      <c r="GY304" s="438"/>
      <c r="GZ304" s="438"/>
      <c r="HA304" s="438"/>
      <c r="HB304" s="438"/>
      <c r="HC304" s="438"/>
      <c r="HD304" s="438"/>
      <c r="HE304" s="438"/>
      <c r="HF304" s="438"/>
      <c r="HG304" s="438"/>
      <c r="HH304" s="438"/>
      <c r="HI304" s="438"/>
      <c r="HJ304" s="438"/>
      <c r="HK304" s="438"/>
      <c r="HL304" s="438"/>
      <c r="HM304" s="438"/>
      <c r="HN304" s="438"/>
      <c r="HO304" s="438"/>
      <c r="HP304" s="438"/>
      <c r="HQ304" s="438"/>
      <c r="HR304" s="438"/>
      <c r="HS304" s="438"/>
      <c r="HT304" s="438"/>
      <c r="HU304" s="438"/>
      <c r="HV304" s="438"/>
      <c r="HW304" s="438"/>
      <c r="HX304" s="438"/>
      <c r="HY304" s="438"/>
      <c r="HZ304" s="438"/>
      <c r="IA304" s="438"/>
      <c r="IB304" s="438"/>
      <c r="IC304" s="438"/>
      <c r="ID304" s="438"/>
      <c r="IE304" s="438"/>
      <c r="IF304" s="438"/>
      <c r="IG304" s="438"/>
      <c r="IH304" s="438"/>
      <c r="II304" s="438"/>
      <c r="IJ304" s="438"/>
      <c r="IK304" s="438"/>
      <c r="IL304" s="438"/>
      <c r="IM304" s="438"/>
      <c r="IN304" s="438"/>
      <c r="IO304" s="438"/>
      <c r="IP304" s="438"/>
      <c r="IQ304" s="438"/>
      <c r="IR304" s="438"/>
      <c r="IS304" s="438"/>
      <c r="IT304" s="438"/>
      <c r="IU304" s="438"/>
      <c r="IV304" s="438"/>
    </row>
    <row r="305" spans="1:256" x14ac:dyDescent="0.3">
      <c r="A305" s="80" t="s">
        <v>369</v>
      </c>
      <c r="B305" s="145"/>
      <c r="C305" s="145"/>
      <c r="D305" s="145"/>
      <c r="E305" s="145"/>
      <c r="F305" s="211"/>
      <c r="G305" s="145"/>
      <c r="H305" s="145"/>
      <c r="I305" s="145"/>
      <c r="J305" s="145"/>
      <c r="K305" s="145"/>
      <c r="L305" s="106"/>
      <c r="M305" s="145"/>
      <c r="N305" s="145"/>
      <c r="O305" s="145"/>
      <c r="P305" s="145"/>
      <c r="Q305" s="374"/>
      <c r="R305" s="145"/>
      <c r="S305" s="145"/>
      <c r="T305" s="145"/>
      <c r="U305" s="145"/>
      <c r="V305" s="145"/>
      <c r="W305" s="145"/>
      <c r="X305" s="145"/>
      <c r="Y305" s="145"/>
      <c r="Z305" s="145"/>
      <c r="AA305" s="145"/>
      <c r="AB305" s="145"/>
      <c r="AC305" s="145"/>
      <c r="AD305" s="145"/>
      <c r="AE305" s="145"/>
      <c r="AF305" s="145"/>
      <c r="AG305" s="145"/>
      <c r="AH305" s="145"/>
      <c r="AI305" s="145"/>
      <c r="AJ305" s="145"/>
      <c r="AK305" s="145"/>
      <c r="AL305" s="145"/>
      <c r="AM305" s="145"/>
      <c r="AN305" s="145"/>
      <c r="AO305" s="145"/>
      <c r="AP305" s="145"/>
      <c r="AQ305" s="145"/>
      <c r="AR305" s="145"/>
      <c r="AS305" s="145"/>
      <c r="AT305" s="145"/>
      <c r="AU305" s="145"/>
      <c r="AV305" s="145"/>
      <c r="AW305" s="145"/>
      <c r="AX305" s="145"/>
      <c r="AY305" s="145"/>
      <c r="AZ305" s="145"/>
      <c r="BA305" s="145"/>
      <c r="BB305" s="145"/>
      <c r="BC305" s="145"/>
      <c r="BD305" s="145"/>
      <c r="BE305" s="145"/>
      <c r="BF305" s="145"/>
      <c r="BG305" s="145"/>
      <c r="BH305" s="145"/>
      <c r="BI305" s="145"/>
      <c r="BJ305" s="145"/>
      <c r="BK305" s="145"/>
      <c r="BL305" s="145"/>
      <c r="BM305" s="145"/>
      <c r="BN305" s="145"/>
      <c r="BO305" s="145"/>
      <c r="BP305" s="145"/>
      <c r="BQ305" s="145"/>
      <c r="BR305" s="145"/>
      <c r="BS305" s="145"/>
      <c r="BT305" s="145"/>
      <c r="BU305" s="145"/>
      <c r="BV305" s="145"/>
      <c r="BW305" s="145"/>
      <c r="BX305" s="145"/>
      <c r="BY305" s="145"/>
      <c r="BZ305" s="145"/>
      <c r="CA305" s="145"/>
      <c r="CB305" s="145"/>
      <c r="CC305" s="145"/>
      <c r="CD305" s="145"/>
      <c r="CE305" s="145"/>
      <c r="CF305" s="145"/>
      <c r="CG305" s="145"/>
      <c r="CH305" s="145"/>
      <c r="CI305" s="145"/>
      <c r="CJ305" s="145"/>
      <c r="CK305" s="145"/>
      <c r="CL305" s="145"/>
      <c r="CM305" s="145"/>
      <c r="CN305" s="145"/>
      <c r="CO305" s="145"/>
      <c r="CP305" s="145"/>
      <c r="CQ305" s="145"/>
      <c r="CR305" s="145"/>
      <c r="CS305" s="145"/>
      <c r="CT305" s="145"/>
      <c r="CU305" s="145"/>
      <c r="CV305" s="145"/>
      <c r="CW305" s="145"/>
      <c r="CX305" s="145"/>
      <c r="CY305" s="145"/>
      <c r="CZ305" s="145"/>
      <c r="DA305" s="145"/>
      <c r="DB305" s="145"/>
      <c r="DC305" s="145"/>
      <c r="DD305" s="145"/>
      <c r="DE305" s="145"/>
      <c r="DF305" s="145"/>
      <c r="DG305" s="145"/>
      <c r="DH305" s="145"/>
      <c r="DI305" s="145"/>
      <c r="DJ305" s="145"/>
      <c r="DK305" s="145"/>
      <c r="DL305" s="145"/>
      <c r="DM305" s="145"/>
      <c r="DN305" s="145"/>
      <c r="DO305" s="145"/>
      <c r="DP305" s="145"/>
      <c r="DQ305" s="145"/>
      <c r="DR305" s="145"/>
      <c r="DS305" s="145"/>
      <c r="DT305" s="145"/>
      <c r="DU305" s="145"/>
      <c r="DV305" s="145"/>
      <c r="DW305" s="145"/>
      <c r="DX305" s="145"/>
      <c r="DY305" s="145"/>
      <c r="DZ305" s="145"/>
      <c r="EA305" s="145"/>
      <c r="EB305" s="145"/>
      <c r="EC305" s="145"/>
      <c r="ED305" s="145"/>
      <c r="EE305" s="145"/>
      <c r="EF305" s="145"/>
      <c r="EG305" s="145"/>
      <c r="EH305" s="145"/>
      <c r="EI305" s="145"/>
      <c r="EJ305" s="145"/>
      <c r="EK305" s="145"/>
      <c r="EL305" s="145"/>
      <c r="EM305" s="145"/>
      <c r="EN305" s="145"/>
      <c r="EO305" s="145"/>
      <c r="EP305" s="145"/>
      <c r="EQ305" s="145"/>
      <c r="ER305" s="145"/>
      <c r="ES305" s="145"/>
      <c r="ET305" s="145"/>
      <c r="EU305" s="145"/>
      <c r="EV305" s="145"/>
      <c r="EW305" s="145"/>
      <c r="EX305" s="145"/>
      <c r="EY305" s="145"/>
      <c r="EZ305" s="145"/>
      <c r="FA305" s="145"/>
      <c r="FB305" s="145"/>
      <c r="FC305" s="145"/>
      <c r="FD305" s="145"/>
      <c r="FE305" s="145"/>
      <c r="FF305" s="145"/>
      <c r="FG305" s="145"/>
      <c r="FH305" s="145"/>
      <c r="FI305" s="145"/>
      <c r="FJ305" s="145"/>
      <c r="FK305" s="145"/>
      <c r="FL305" s="145"/>
      <c r="FM305" s="145"/>
      <c r="FN305" s="145"/>
      <c r="FO305" s="145"/>
      <c r="FP305" s="145"/>
      <c r="FQ305" s="145"/>
      <c r="FR305" s="145"/>
      <c r="FS305" s="145"/>
      <c r="FT305" s="145"/>
      <c r="FU305" s="145"/>
      <c r="FV305" s="145"/>
      <c r="FW305" s="145"/>
      <c r="FX305" s="145"/>
      <c r="FY305" s="145"/>
      <c r="FZ305" s="145"/>
      <c r="GA305" s="145"/>
      <c r="GB305" s="145"/>
      <c r="GC305" s="145"/>
      <c r="GD305" s="145"/>
      <c r="GE305" s="145"/>
      <c r="GF305" s="145"/>
      <c r="GG305" s="145"/>
      <c r="GH305" s="145"/>
      <c r="GI305" s="145"/>
      <c r="GJ305" s="145"/>
      <c r="GK305" s="145"/>
      <c r="GL305" s="145"/>
      <c r="GM305" s="145"/>
      <c r="GN305" s="145"/>
      <c r="GO305" s="145"/>
      <c r="GP305" s="145"/>
      <c r="GQ305" s="145"/>
      <c r="GR305" s="145"/>
      <c r="GS305" s="145"/>
      <c r="GT305" s="145"/>
      <c r="GU305" s="145"/>
      <c r="GV305" s="145"/>
      <c r="GW305" s="145"/>
      <c r="GX305" s="145"/>
      <c r="GY305" s="145"/>
      <c r="GZ305" s="145"/>
      <c r="HA305" s="145"/>
      <c r="HB305" s="145"/>
      <c r="HC305" s="145"/>
      <c r="HD305" s="145"/>
      <c r="HE305" s="145"/>
      <c r="HF305" s="145"/>
      <c r="HG305" s="145"/>
      <c r="HH305" s="145"/>
      <c r="HI305" s="145"/>
      <c r="HJ305" s="145"/>
      <c r="HK305" s="145"/>
      <c r="HL305" s="145"/>
      <c r="HM305" s="145"/>
      <c r="HN305" s="145"/>
      <c r="HO305" s="145"/>
      <c r="HP305" s="145"/>
      <c r="HQ305" s="145"/>
      <c r="HR305" s="145"/>
      <c r="HS305" s="145"/>
      <c r="HT305" s="145"/>
      <c r="HU305" s="145"/>
      <c r="HV305" s="145"/>
      <c r="HW305" s="145"/>
      <c r="HX305" s="145"/>
      <c r="HY305" s="145"/>
      <c r="HZ305" s="145"/>
      <c r="IA305" s="145"/>
      <c r="IB305" s="145"/>
      <c r="IC305" s="145"/>
      <c r="ID305" s="145"/>
      <c r="IE305" s="145"/>
      <c r="IF305" s="145"/>
      <c r="IG305" s="145"/>
      <c r="IH305" s="145"/>
      <c r="II305" s="145"/>
      <c r="IJ305" s="145"/>
      <c r="IK305" s="145"/>
      <c r="IL305" s="145"/>
      <c r="IM305" s="145"/>
      <c r="IN305" s="145"/>
      <c r="IO305" s="145"/>
      <c r="IP305" s="145"/>
      <c r="IQ305" s="145"/>
      <c r="IR305" s="145"/>
      <c r="IS305" s="145"/>
      <c r="IT305" s="145"/>
      <c r="IU305" s="145"/>
      <c r="IV305" s="145"/>
    </row>
    <row r="306" spans="1:256" x14ac:dyDescent="0.3">
      <c r="A306" s="80" t="s">
        <v>370</v>
      </c>
      <c r="B306" s="145"/>
      <c r="C306" s="145"/>
      <c r="D306" s="145"/>
      <c r="E306" s="145"/>
      <c r="F306" s="211"/>
      <c r="G306" s="145"/>
      <c r="H306" s="145"/>
      <c r="I306" s="145"/>
      <c r="J306" s="145"/>
      <c r="K306" s="145"/>
      <c r="L306" s="106"/>
      <c r="M306" s="145"/>
      <c r="N306" s="145"/>
      <c r="O306" s="145"/>
      <c r="P306" s="145"/>
      <c r="Q306" s="374"/>
      <c r="R306" s="145"/>
      <c r="S306" s="145"/>
      <c r="T306" s="145"/>
      <c r="U306" s="145"/>
      <c r="V306" s="145"/>
      <c r="W306" s="145"/>
      <c r="X306" s="145"/>
      <c r="Y306" s="145"/>
      <c r="Z306" s="145"/>
      <c r="AA306" s="145"/>
      <c r="AB306" s="145"/>
      <c r="AC306" s="145"/>
      <c r="AD306" s="145"/>
      <c r="AE306" s="145"/>
      <c r="AF306" s="145"/>
      <c r="AG306" s="145"/>
      <c r="AH306" s="145"/>
      <c r="AI306" s="145"/>
      <c r="AJ306" s="145"/>
      <c r="AK306" s="145"/>
      <c r="AL306" s="145"/>
      <c r="AM306" s="145"/>
      <c r="AN306" s="145"/>
      <c r="AO306" s="145"/>
      <c r="AP306" s="145"/>
      <c r="AQ306" s="145"/>
      <c r="AR306" s="145"/>
      <c r="AS306" s="145"/>
      <c r="AT306" s="145"/>
      <c r="AU306" s="145"/>
      <c r="AV306" s="145"/>
      <c r="AW306" s="145"/>
      <c r="AX306" s="145"/>
      <c r="AY306" s="145"/>
      <c r="AZ306" s="145"/>
      <c r="BA306" s="145"/>
      <c r="BB306" s="145"/>
      <c r="BC306" s="145"/>
      <c r="BD306" s="145"/>
      <c r="BE306" s="145"/>
      <c r="BF306" s="145"/>
      <c r="BG306" s="145"/>
      <c r="BH306" s="145"/>
      <c r="BI306" s="145"/>
      <c r="BJ306" s="145"/>
      <c r="BK306" s="145"/>
      <c r="BL306" s="145"/>
      <c r="BM306" s="145"/>
      <c r="BN306" s="145"/>
      <c r="BO306" s="145"/>
      <c r="BP306" s="145"/>
      <c r="BQ306" s="145"/>
      <c r="BR306" s="145"/>
      <c r="BS306" s="145"/>
      <c r="BT306" s="145"/>
      <c r="BU306" s="145"/>
      <c r="BV306" s="145"/>
      <c r="BW306" s="145"/>
      <c r="BX306" s="145"/>
      <c r="BY306" s="145"/>
      <c r="BZ306" s="145"/>
      <c r="CA306" s="145"/>
      <c r="CB306" s="145"/>
      <c r="CC306" s="145"/>
      <c r="CD306" s="145"/>
      <c r="CE306" s="145"/>
      <c r="CF306" s="145"/>
      <c r="CG306" s="145"/>
      <c r="CH306" s="145"/>
      <c r="CI306" s="145"/>
      <c r="CJ306" s="145"/>
      <c r="CK306" s="145"/>
      <c r="CL306" s="145"/>
      <c r="CM306" s="145"/>
      <c r="CN306" s="145"/>
      <c r="CO306" s="145"/>
      <c r="CP306" s="145"/>
      <c r="CQ306" s="145"/>
      <c r="CR306" s="145"/>
      <c r="CS306" s="145"/>
      <c r="CT306" s="145"/>
      <c r="CU306" s="145"/>
      <c r="CV306" s="145"/>
      <c r="CW306" s="145"/>
      <c r="CX306" s="145"/>
      <c r="CY306" s="145"/>
      <c r="CZ306" s="145"/>
      <c r="DA306" s="145"/>
      <c r="DB306" s="145"/>
      <c r="DC306" s="145"/>
      <c r="DD306" s="145"/>
      <c r="DE306" s="145"/>
      <c r="DF306" s="145"/>
      <c r="DG306" s="145"/>
      <c r="DH306" s="145"/>
      <c r="DI306" s="145"/>
      <c r="DJ306" s="145"/>
      <c r="DK306" s="145"/>
      <c r="DL306" s="145"/>
      <c r="DM306" s="145"/>
      <c r="DN306" s="145"/>
      <c r="DO306" s="145"/>
      <c r="DP306" s="145"/>
      <c r="DQ306" s="145"/>
      <c r="DR306" s="145"/>
      <c r="DS306" s="145"/>
      <c r="DT306" s="145"/>
      <c r="DU306" s="145"/>
      <c r="DV306" s="145"/>
      <c r="DW306" s="145"/>
      <c r="DX306" s="145"/>
      <c r="DY306" s="145"/>
      <c r="DZ306" s="145"/>
      <c r="EA306" s="145"/>
      <c r="EB306" s="145"/>
      <c r="EC306" s="145"/>
      <c r="ED306" s="145"/>
      <c r="EE306" s="145"/>
      <c r="EF306" s="145"/>
      <c r="EG306" s="145"/>
      <c r="EH306" s="145"/>
      <c r="EI306" s="145"/>
      <c r="EJ306" s="145"/>
      <c r="EK306" s="145"/>
      <c r="EL306" s="145"/>
      <c r="EM306" s="145"/>
      <c r="EN306" s="145"/>
      <c r="EO306" s="145"/>
      <c r="EP306" s="145"/>
      <c r="EQ306" s="145"/>
      <c r="ER306" s="145"/>
      <c r="ES306" s="145"/>
      <c r="ET306" s="145"/>
      <c r="EU306" s="145"/>
      <c r="EV306" s="145"/>
      <c r="EW306" s="145"/>
      <c r="EX306" s="145"/>
      <c r="EY306" s="145"/>
      <c r="EZ306" s="145"/>
      <c r="FA306" s="145"/>
      <c r="FB306" s="145"/>
      <c r="FC306" s="145"/>
      <c r="FD306" s="145"/>
      <c r="FE306" s="145"/>
      <c r="FF306" s="145"/>
      <c r="FG306" s="145"/>
      <c r="FH306" s="145"/>
      <c r="FI306" s="145"/>
      <c r="FJ306" s="145"/>
      <c r="FK306" s="145"/>
      <c r="FL306" s="145"/>
      <c r="FM306" s="145"/>
      <c r="FN306" s="145"/>
      <c r="FO306" s="145"/>
      <c r="FP306" s="145"/>
      <c r="FQ306" s="145"/>
      <c r="FR306" s="145"/>
      <c r="FS306" s="145"/>
      <c r="FT306" s="145"/>
      <c r="FU306" s="145"/>
      <c r="FV306" s="145"/>
      <c r="FW306" s="145"/>
      <c r="FX306" s="145"/>
      <c r="FY306" s="145"/>
      <c r="FZ306" s="145"/>
      <c r="GA306" s="145"/>
      <c r="GB306" s="145"/>
      <c r="GC306" s="145"/>
      <c r="GD306" s="145"/>
      <c r="GE306" s="145"/>
      <c r="GF306" s="145"/>
      <c r="GG306" s="145"/>
      <c r="GH306" s="145"/>
      <c r="GI306" s="145"/>
      <c r="GJ306" s="145"/>
      <c r="GK306" s="145"/>
      <c r="GL306" s="145"/>
      <c r="GM306" s="145"/>
      <c r="GN306" s="145"/>
      <c r="GO306" s="145"/>
      <c r="GP306" s="145"/>
      <c r="GQ306" s="145"/>
      <c r="GR306" s="145"/>
      <c r="GS306" s="145"/>
      <c r="GT306" s="145"/>
      <c r="GU306" s="145"/>
      <c r="GV306" s="145"/>
      <c r="GW306" s="145"/>
      <c r="GX306" s="145"/>
      <c r="GY306" s="145"/>
      <c r="GZ306" s="145"/>
      <c r="HA306" s="145"/>
      <c r="HB306" s="145"/>
      <c r="HC306" s="145"/>
      <c r="HD306" s="145"/>
      <c r="HE306" s="145"/>
      <c r="HF306" s="145"/>
      <c r="HG306" s="145"/>
      <c r="HH306" s="145"/>
      <c r="HI306" s="145"/>
      <c r="HJ306" s="145"/>
      <c r="HK306" s="145"/>
      <c r="HL306" s="145"/>
      <c r="HM306" s="145"/>
      <c r="HN306" s="145"/>
      <c r="HO306" s="145"/>
      <c r="HP306" s="145"/>
      <c r="HQ306" s="145"/>
      <c r="HR306" s="145"/>
      <c r="HS306" s="145"/>
      <c r="HT306" s="145"/>
      <c r="HU306" s="145"/>
      <c r="HV306" s="145"/>
      <c r="HW306" s="145"/>
      <c r="HX306" s="145"/>
      <c r="HY306" s="145"/>
      <c r="HZ306" s="145"/>
      <c r="IA306" s="145"/>
      <c r="IB306" s="145"/>
      <c r="IC306" s="145"/>
      <c r="ID306" s="145"/>
      <c r="IE306" s="145"/>
      <c r="IF306" s="145"/>
      <c r="IG306" s="145"/>
      <c r="IH306" s="145"/>
      <c r="II306" s="145"/>
      <c r="IJ306" s="145"/>
      <c r="IK306" s="145"/>
      <c r="IL306" s="145"/>
      <c r="IM306" s="145"/>
      <c r="IN306" s="145"/>
      <c r="IO306" s="145"/>
      <c r="IP306" s="145"/>
      <c r="IQ306" s="145"/>
      <c r="IR306" s="145"/>
      <c r="IS306" s="145"/>
      <c r="IT306" s="145"/>
      <c r="IU306" s="145"/>
      <c r="IV306" s="145"/>
    </row>
  </sheetData>
  <customSheetViews>
    <customSheetView guid="{722B3250-471E-4256-A122-1330806A5616}" scale="110" showPageBreaks="1" showGridLines="0" view="pageBreakPreview">
      <selection activeCell="A6" sqref="A6"/>
      <pageMargins left="0.39370078740157483" right="0.39370078740157483" top="0.39370078740157483" bottom="0.59055118110236227" header="0" footer="0"/>
      <pageSetup paperSize="9" scale="80" orientation="landscape" r:id="rId1"/>
      <headerFooter alignWithMargins="0"/>
    </customSheetView>
    <customSheetView guid="{8DCB927E-1FB2-45E1-A382-88D5F1827B16}" scale="110" showPageBreaks="1" showGridLines="0" printArea="1" view="pageBreakPreview" topLeftCell="B1">
      <selection activeCell="N8" sqref="N8"/>
      <pageMargins left="0.39370078740157483" right="0.39370078740157483" top="0.39370078740157483" bottom="0.59055118110236227" header="0" footer="0"/>
      <pageSetup paperSize="9" scale="80" orientation="landscape" r:id="rId2"/>
      <headerFooter alignWithMargins="0"/>
    </customSheetView>
    <customSheetView guid="{FA2E1843-2BE2-47CF-BE01-D42B5FFA5AE3}" scale="110" showPageBreaks="1" showGridLines="0" view="pageBreakPreview">
      <selection activeCell="A6" sqref="A6"/>
      <pageMargins left="0.39370078740157483" right="0.39370078740157483" top="0.39370078740157483" bottom="0.59055118110236227" header="0" footer="0"/>
      <pageSetup paperSize="9" scale="80" orientation="landscape" r:id="rId3"/>
      <headerFooter alignWithMargins="0"/>
    </customSheetView>
  </customSheetViews>
  <mergeCells count="14">
    <mergeCell ref="A303:G303"/>
    <mergeCell ref="P5:P6"/>
    <mergeCell ref="O5:O6"/>
    <mergeCell ref="N5:N6"/>
    <mergeCell ref="A2:C2"/>
    <mergeCell ref="N4:P4"/>
    <mergeCell ref="H5:I5"/>
    <mergeCell ref="H4:L4"/>
    <mergeCell ref="J5:K5"/>
    <mergeCell ref="L5:L6"/>
    <mergeCell ref="B4:F4"/>
    <mergeCell ref="F5:F6"/>
    <mergeCell ref="B5:C5"/>
    <mergeCell ref="D5:E5"/>
  </mergeCells>
  <phoneticPr fontId="0" type="noConversion"/>
  <pageMargins left="0.59055118110236227" right="0.59055118110236227" top="0.39370078740157483" bottom="0.39370078740157483" header="0" footer="0.19685039370078741"/>
  <pageSetup paperSize="9" scale="78" orientation="landscape" r:id="rId4"/>
  <headerFooter alignWithMargins="0">
    <oddFooter>&amp;L&amp;"Myriad Pro,Normal"&amp;8Estadísticas sobre la información económica y financiera de los Fondos de titulización de activos&amp;R&amp;"Myriad Pro,Normal"&amp;8Página &amp;P</oddFooter>
  </headerFooter>
  <rowBreaks count="1" manualBreakCount="1">
    <brk id="281" max="15"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enableFormatConditionsCalculation="0"/>
  <dimension ref="A1:J314"/>
  <sheetViews>
    <sheetView showGridLines="0" zoomScaleNormal="100" zoomScaleSheetLayoutView="80" workbookViewId="0"/>
  </sheetViews>
  <sheetFormatPr baseColWidth="10" defaultColWidth="11.44140625" defaultRowHeight="14.4" x14ac:dyDescent="0.3"/>
  <cols>
    <col min="1" max="1" width="40.109375" style="7" customWidth="1"/>
    <col min="2" max="2" width="9.5546875" style="7" customWidth="1"/>
    <col min="3" max="3" width="8.88671875" style="7" customWidth="1"/>
    <col min="4" max="4" width="2.33203125" style="7" customWidth="1"/>
    <col min="5" max="6" width="7.44140625" style="7" bestFit="1" customWidth="1"/>
    <col min="7" max="7" width="13.88671875" style="7" bestFit="1" customWidth="1"/>
    <col min="8" max="8" width="2.33203125" style="7" customWidth="1"/>
    <col min="9" max="9" width="9.77734375" style="7" customWidth="1"/>
    <col min="10" max="10" width="12.6640625" style="7" bestFit="1" customWidth="1"/>
    <col min="11" max="16384" width="11.44140625" style="7"/>
  </cols>
  <sheetData>
    <row r="1" spans="1:10" ht="15" customHeight="1" x14ac:dyDescent="0.3">
      <c r="A1" s="168"/>
      <c r="B1" s="47"/>
      <c r="C1" s="47"/>
      <c r="D1" s="47"/>
      <c r="E1" s="47"/>
      <c r="F1" s="47"/>
      <c r="G1" s="47"/>
      <c r="H1" s="47"/>
      <c r="I1" s="47"/>
      <c r="J1" s="47"/>
    </row>
    <row r="2" spans="1:10" s="294" customFormat="1" ht="20.25" customHeight="1" x14ac:dyDescent="0.25">
      <c r="A2" s="296" t="s">
        <v>418</v>
      </c>
      <c r="E2" s="293"/>
      <c r="F2" s="293"/>
      <c r="G2" s="293"/>
      <c r="I2" s="293"/>
      <c r="J2" s="23" t="s">
        <v>92</v>
      </c>
    </row>
    <row r="3" spans="1:10" s="50" customFormat="1" ht="13.8" x14ac:dyDescent="0.3">
      <c r="A3" s="73" t="s">
        <v>139</v>
      </c>
    </row>
    <row r="4" spans="1:10" s="140" customFormat="1" ht="20.399999999999999" customHeight="1" x14ac:dyDescent="0.25">
      <c r="A4" s="73"/>
      <c r="B4" s="454" t="s">
        <v>384</v>
      </c>
      <c r="C4" s="454"/>
      <c r="D4" s="105"/>
      <c r="E4" s="454" t="s">
        <v>93</v>
      </c>
      <c r="F4" s="454"/>
      <c r="G4" s="454"/>
      <c r="H4" s="105"/>
      <c r="I4" s="121"/>
      <c r="J4" s="458" t="s">
        <v>845</v>
      </c>
    </row>
    <row r="5" spans="1:10" s="142" customFormat="1" ht="24" customHeight="1" x14ac:dyDescent="0.25">
      <c r="A5" s="9" t="s">
        <v>0</v>
      </c>
      <c r="B5" s="3" t="s">
        <v>94</v>
      </c>
      <c r="C5" s="3" t="s">
        <v>385</v>
      </c>
      <c r="D5" s="3"/>
      <c r="E5" s="3" t="s">
        <v>94</v>
      </c>
      <c r="F5" s="3" t="s">
        <v>386</v>
      </c>
      <c r="G5" s="3" t="s">
        <v>387</v>
      </c>
      <c r="H5" s="3"/>
      <c r="I5" s="3" t="s">
        <v>95</v>
      </c>
      <c r="J5" s="454"/>
    </row>
    <row r="6" spans="1:10" s="172" customFormat="1" ht="15" customHeight="1" x14ac:dyDescent="0.25">
      <c r="A6" s="175" t="s">
        <v>144</v>
      </c>
      <c r="B6" s="83"/>
      <c r="C6" s="83"/>
      <c r="D6" s="83"/>
      <c r="E6" s="83"/>
      <c r="F6" s="83"/>
      <c r="G6" s="83"/>
      <c r="H6" s="83"/>
      <c r="I6" s="83"/>
      <c r="J6" s="83"/>
    </row>
    <row r="7" spans="1:10" s="174" customFormat="1" ht="21.6" x14ac:dyDescent="0.25">
      <c r="A7" s="350" t="s">
        <v>636</v>
      </c>
      <c r="B7" s="353">
        <v>1528</v>
      </c>
      <c r="C7" s="355">
        <v>0.38</v>
      </c>
      <c r="D7" s="99"/>
      <c r="E7" s="353">
        <v>-216</v>
      </c>
      <c r="F7" s="355">
        <v>-0.05</v>
      </c>
      <c r="G7" s="355">
        <v>-0.04</v>
      </c>
      <c r="H7" s="99"/>
      <c r="I7" s="353">
        <v>-384</v>
      </c>
      <c r="J7" s="353">
        <v>0</v>
      </c>
    </row>
    <row r="8" spans="1:10" s="174" customFormat="1" ht="13.95" customHeight="1" x14ac:dyDescent="0.25">
      <c r="A8" s="430" t="s">
        <v>639</v>
      </c>
      <c r="B8" s="360">
        <v>3539</v>
      </c>
      <c r="C8" s="361">
        <v>2.4700000000000002</v>
      </c>
      <c r="D8" s="365"/>
      <c r="E8" s="360">
        <v>-3375</v>
      </c>
      <c r="F8" s="361">
        <v>-2.36</v>
      </c>
      <c r="G8" s="361">
        <v>-2.34</v>
      </c>
      <c r="H8" s="365"/>
      <c r="I8" s="360">
        <v>25</v>
      </c>
      <c r="J8" s="360">
        <v>0</v>
      </c>
    </row>
    <row r="9" spans="1:10" s="174" customFormat="1" ht="13.95" customHeight="1" x14ac:dyDescent="0.25">
      <c r="A9" s="430" t="s">
        <v>641</v>
      </c>
      <c r="B9" s="360">
        <v>14483</v>
      </c>
      <c r="C9" s="361">
        <v>1.9</v>
      </c>
      <c r="D9" s="365"/>
      <c r="E9" s="360">
        <v>-13894</v>
      </c>
      <c r="F9" s="361">
        <v>-1.82</v>
      </c>
      <c r="G9" s="361">
        <v>-1.82</v>
      </c>
      <c r="H9" s="365"/>
      <c r="I9" s="360">
        <v>-204</v>
      </c>
      <c r="J9" s="360">
        <v>0</v>
      </c>
    </row>
    <row r="10" spans="1:10" s="174" customFormat="1" ht="13.95" customHeight="1" x14ac:dyDescent="0.25">
      <c r="A10" s="430" t="s">
        <v>532</v>
      </c>
      <c r="B10" s="360">
        <v>-9</v>
      </c>
      <c r="C10" s="361">
        <v>-0.01</v>
      </c>
      <c r="D10" s="365"/>
      <c r="E10" s="360">
        <v>-39</v>
      </c>
      <c r="F10" s="361">
        <v>-0.04</v>
      </c>
      <c r="G10" s="361">
        <v>-0.01</v>
      </c>
      <c r="H10" s="365"/>
      <c r="I10" s="360">
        <v>410</v>
      </c>
      <c r="J10" s="360">
        <v>0</v>
      </c>
    </row>
    <row r="11" spans="1:10" s="174" customFormat="1" ht="13.95" customHeight="1" x14ac:dyDescent="0.25">
      <c r="A11" s="430" t="s">
        <v>534</v>
      </c>
      <c r="B11" s="360">
        <v>267</v>
      </c>
      <c r="C11" s="361">
        <v>0.08</v>
      </c>
      <c r="D11" s="365"/>
      <c r="E11" s="360">
        <v>-264</v>
      </c>
      <c r="F11" s="361">
        <v>-0.08</v>
      </c>
      <c r="G11" s="361">
        <v>-7.0000000000000007E-2</v>
      </c>
      <c r="H11" s="365"/>
      <c r="I11" s="360">
        <v>-3</v>
      </c>
      <c r="J11" s="360">
        <v>0</v>
      </c>
    </row>
    <row r="12" spans="1:10" s="174" customFormat="1" ht="13.95" customHeight="1" x14ac:dyDescent="0.25">
      <c r="A12" s="430" t="s">
        <v>535</v>
      </c>
      <c r="B12" s="360">
        <v>98</v>
      </c>
      <c r="C12" s="361">
        <v>0.15</v>
      </c>
      <c r="D12" s="365"/>
      <c r="E12" s="360">
        <v>-103</v>
      </c>
      <c r="F12" s="361">
        <v>-0.16</v>
      </c>
      <c r="G12" s="361">
        <v>-0.13</v>
      </c>
      <c r="H12" s="365"/>
      <c r="I12" s="360">
        <v>5</v>
      </c>
      <c r="J12" s="360">
        <v>0</v>
      </c>
    </row>
    <row r="13" spans="1:10" s="174" customFormat="1" ht="13.95" customHeight="1" x14ac:dyDescent="0.25">
      <c r="A13" s="430" t="s">
        <v>536</v>
      </c>
      <c r="B13" s="360">
        <v>-22</v>
      </c>
      <c r="C13" s="361">
        <v>-0.02</v>
      </c>
      <c r="D13" s="365"/>
      <c r="E13" s="360">
        <v>-46</v>
      </c>
      <c r="F13" s="361">
        <v>-0.04</v>
      </c>
      <c r="G13" s="361">
        <v>-0.01</v>
      </c>
      <c r="H13" s="365"/>
      <c r="I13" s="360">
        <v>618</v>
      </c>
      <c r="J13" s="360">
        <v>-117</v>
      </c>
    </row>
    <row r="14" spans="1:10" s="174" customFormat="1" ht="13.95" customHeight="1" x14ac:dyDescent="0.25">
      <c r="A14" s="430" t="s">
        <v>537</v>
      </c>
      <c r="B14" s="360">
        <v>113</v>
      </c>
      <c r="C14" s="361">
        <v>0.16</v>
      </c>
      <c r="D14" s="365"/>
      <c r="E14" s="360">
        <v>-280</v>
      </c>
      <c r="F14" s="361">
        <v>-0.39</v>
      </c>
      <c r="G14" s="361">
        <v>-0.36</v>
      </c>
      <c r="H14" s="365"/>
      <c r="I14" s="360">
        <v>167</v>
      </c>
      <c r="J14" s="360">
        <v>0</v>
      </c>
    </row>
    <row r="15" spans="1:10" s="174" customFormat="1" ht="13.95" customHeight="1" x14ac:dyDescent="0.25">
      <c r="A15" s="430" t="s">
        <v>538</v>
      </c>
      <c r="B15" s="360">
        <v>212</v>
      </c>
      <c r="C15" s="361">
        <v>0</v>
      </c>
      <c r="D15" s="365"/>
      <c r="E15" s="360">
        <v>-212</v>
      </c>
      <c r="F15" s="361">
        <v>0</v>
      </c>
      <c r="G15" s="361">
        <v>0</v>
      </c>
      <c r="H15" s="365"/>
      <c r="I15" s="360">
        <v>0</v>
      </c>
      <c r="J15" s="360">
        <v>0</v>
      </c>
    </row>
    <row r="16" spans="1:10" s="174" customFormat="1" ht="13.95" customHeight="1" x14ac:dyDescent="0.25">
      <c r="A16" s="430" t="s">
        <v>539</v>
      </c>
      <c r="B16" s="360">
        <v>13</v>
      </c>
      <c r="C16" s="361">
        <v>0</v>
      </c>
      <c r="D16" s="365"/>
      <c r="E16" s="360">
        <v>-14</v>
      </c>
      <c r="F16" s="361">
        <v>0</v>
      </c>
      <c r="G16" s="361">
        <v>0</v>
      </c>
      <c r="H16" s="365"/>
      <c r="I16" s="360">
        <v>0</v>
      </c>
      <c r="J16" s="360">
        <v>0</v>
      </c>
    </row>
    <row r="17" spans="1:10" s="174" customFormat="1" ht="13.95" customHeight="1" x14ac:dyDescent="0.25">
      <c r="A17" s="430" t="s">
        <v>540</v>
      </c>
      <c r="B17" s="360">
        <v>30</v>
      </c>
      <c r="C17" s="361">
        <v>0</v>
      </c>
      <c r="D17" s="365"/>
      <c r="E17" s="360">
        <v>-107</v>
      </c>
      <c r="F17" s="361">
        <v>0</v>
      </c>
      <c r="G17" s="361">
        <v>0</v>
      </c>
      <c r="H17" s="365"/>
      <c r="I17" s="360">
        <v>0</v>
      </c>
      <c r="J17" s="360">
        <v>0</v>
      </c>
    </row>
    <row r="18" spans="1:10" s="174" customFormat="1" ht="13.95" customHeight="1" x14ac:dyDescent="0.25">
      <c r="A18" s="430" t="s">
        <v>541</v>
      </c>
      <c r="B18" s="360">
        <v>15</v>
      </c>
      <c r="C18" s="361">
        <v>0</v>
      </c>
      <c r="D18" s="365"/>
      <c r="E18" s="360">
        <v>-50</v>
      </c>
      <c r="F18" s="361">
        <v>0</v>
      </c>
      <c r="G18" s="361">
        <v>0</v>
      </c>
      <c r="H18" s="365"/>
      <c r="I18" s="360">
        <v>0</v>
      </c>
      <c r="J18" s="360">
        <v>0</v>
      </c>
    </row>
    <row r="19" spans="1:10" s="174" customFormat="1" ht="13.95" customHeight="1" x14ac:dyDescent="0.25">
      <c r="A19" s="430" t="s">
        <v>542</v>
      </c>
      <c r="B19" s="360">
        <v>19</v>
      </c>
      <c r="C19" s="361">
        <v>0</v>
      </c>
      <c r="D19" s="365"/>
      <c r="E19" s="360">
        <v>-19</v>
      </c>
      <c r="F19" s="361">
        <v>0</v>
      </c>
      <c r="G19" s="361">
        <v>0</v>
      </c>
      <c r="H19" s="365"/>
      <c r="I19" s="360">
        <v>0</v>
      </c>
      <c r="J19" s="360">
        <v>0</v>
      </c>
    </row>
    <row r="20" spans="1:10" s="174" customFormat="1" ht="13.95" customHeight="1" x14ac:dyDescent="0.25">
      <c r="A20" s="430" t="s">
        <v>543</v>
      </c>
      <c r="B20" s="360">
        <v>-63</v>
      </c>
      <c r="C20" s="361">
        <v>-0.19</v>
      </c>
      <c r="D20" s="365"/>
      <c r="E20" s="360">
        <v>-22</v>
      </c>
      <c r="F20" s="361">
        <v>-7.0000000000000007E-2</v>
      </c>
      <c r="G20" s="361">
        <v>-0.01</v>
      </c>
      <c r="H20" s="365"/>
      <c r="I20" s="360">
        <v>541</v>
      </c>
      <c r="J20" s="360">
        <v>0</v>
      </c>
    </row>
    <row r="21" spans="1:10" s="174" customFormat="1" ht="13.95" customHeight="1" x14ac:dyDescent="0.25">
      <c r="A21" s="430" t="s">
        <v>544</v>
      </c>
      <c r="B21" s="360">
        <v>-3534</v>
      </c>
      <c r="C21" s="361">
        <v>-0.17</v>
      </c>
      <c r="D21" s="365"/>
      <c r="E21" s="360">
        <v>-511</v>
      </c>
      <c r="F21" s="361">
        <v>-0.02</v>
      </c>
      <c r="G21" s="361">
        <v>-0.02</v>
      </c>
      <c r="H21" s="365"/>
      <c r="I21" s="360">
        <v>13422</v>
      </c>
      <c r="J21" s="360">
        <v>0</v>
      </c>
    </row>
    <row r="22" spans="1:10" s="174" customFormat="1" ht="13.95" customHeight="1" x14ac:dyDescent="0.25">
      <c r="A22" s="430" t="s">
        <v>545</v>
      </c>
      <c r="B22" s="360">
        <v>0</v>
      </c>
      <c r="C22" s="361">
        <v>0</v>
      </c>
      <c r="D22" s="365"/>
      <c r="E22" s="360">
        <v>0</v>
      </c>
      <c r="F22" s="361">
        <v>0</v>
      </c>
      <c r="G22" s="361">
        <v>0</v>
      </c>
      <c r="H22" s="365"/>
      <c r="I22" s="360">
        <v>0</v>
      </c>
      <c r="J22" s="360">
        <v>-487</v>
      </c>
    </row>
    <row r="23" spans="1:10" s="174" customFormat="1" ht="13.95" customHeight="1" x14ac:dyDescent="0.25">
      <c r="A23" s="430" t="s">
        <v>721</v>
      </c>
      <c r="B23" s="360">
        <v>4</v>
      </c>
      <c r="C23" s="361">
        <v>0</v>
      </c>
      <c r="D23" s="365"/>
      <c r="E23" s="360">
        <v>-46</v>
      </c>
      <c r="F23" s="361">
        <v>-0.04</v>
      </c>
      <c r="G23" s="361">
        <v>-0.01</v>
      </c>
      <c r="H23" s="365"/>
      <c r="I23" s="360">
        <v>0</v>
      </c>
      <c r="J23" s="360">
        <v>76</v>
      </c>
    </row>
    <row r="24" spans="1:10" s="174" customFormat="1" ht="13.95" customHeight="1" x14ac:dyDescent="0.25">
      <c r="A24" s="430" t="s">
        <v>722</v>
      </c>
      <c r="B24" s="360">
        <v>7</v>
      </c>
      <c r="C24" s="361">
        <v>0.01</v>
      </c>
      <c r="D24" s="365"/>
      <c r="E24" s="360">
        <v>-46</v>
      </c>
      <c r="F24" s="361">
        <v>-0.03</v>
      </c>
      <c r="G24" s="361">
        <v>-0.01</v>
      </c>
      <c r="H24" s="365"/>
      <c r="I24" s="360">
        <v>252</v>
      </c>
      <c r="J24" s="360">
        <v>0</v>
      </c>
    </row>
    <row r="25" spans="1:10" s="174" customFormat="1" ht="13.95" customHeight="1" x14ac:dyDescent="0.25">
      <c r="A25" s="430" t="s">
        <v>723</v>
      </c>
      <c r="B25" s="360">
        <v>16</v>
      </c>
      <c r="C25" s="361">
        <v>0.01</v>
      </c>
      <c r="D25" s="365"/>
      <c r="E25" s="360">
        <v>-50</v>
      </c>
      <c r="F25" s="361">
        <v>-0.03</v>
      </c>
      <c r="G25" s="361">
        <v>-0.01</v>
      </c>
      <c r="H25" s="365"/>
      <c r="I25" s="360">
        <v>-69</v>
      </c>
      <c r="J25" s="360">
        <v>26</v>
      </c>
    </row>
    <row r="26" spans="1:10" s="174" customFormat="1" ht="13.95" customHeight="1" x14ac:dyDescent="0.25">
      <c r="A26" s="430" t="s">
        <v>724</v>
      </c>
      <c r="B26" s="360">
        <v>-12</v>
      </c>
      <c r="C26" s="361">
        <v>0</v>
      </c>
      <c r="D26" s="365"/>
      <c r="E26" s="360">
        <v>-78</v>
      </c>
      <c r="F26" s="361">
        <v>-0.02</v>
      </c>
      <c r="G26" s="361">
        <v>-0.01</v>
      </c>
      <c r="H26" s="365"/>
      <c r="I26" s="360">
        <v>326</v>
      </c>
      <c r="J26" s="360">
        <v>73</v>
      </c>
    </row>
    <row r="27" spans="1:10" s="174" customFormat="1" ht="13.95" customHeight="1" x14ac:dyDescent="0.25">
      <c r="A27" s="430" t="s">
        <v>725</v>
      </c>
      <c r="B27" s="360">
        <v>-3</v>
      </c>
      <c r="C27" s="361">
        <v>0</v>
      </c>
      <c r="D27" s="365"/>
      <c r="E27" s="360">
        <v>-50</v>
      </c>
      <c r="F27" s="361">
        <v>-0.03</v>
      </c>
      <c r="G27" s="361">
        <v>-0.01</v>
      </c>
      <c r="H27" s="365"/>
      <c r="I27" s="360">
        <v>8</v>
      </c>
      <c r="J27" s="360">
        <v>-4</v>
      </c>
    </row>
    <row r="28" spans="1:10" s="174" customFormat="1" ht="13.95" customHeight="1" x14ac:dyDescent="0.25">
      <c r="A28" s="430" t="s">
        <v>726</v>
      </c>
      <c r="B28" s="360">
        <v>65</v>
      </c>
      <c r="C28" s="361">
        <v>0.02</v>
      </c>
      <c r="D28" s="365"/>
      <c r="E28" s="360">
        <v>-95</v>
      </c>
      <c r="F28" s="361">
        <v>-0.02</v>
      </c>
      <c r="G28" s="361">
        <v>-0.01</v>
      </c>
      <c r="H28" s="365"/>
      <c r="I28" s="360">
        <v>-354</v>
      </c>
      <c r="J28" s="360">
        <v>-28</v>
      </c>
    </row>
    <row r="29" spans="1:10" s="174" customFormat="1" ht="13.95" customHeight="1" x14ac:dyDescent="0.25">
      <c r="A29" s="430" t="s">
        <v>727</v>
      </c>
      <c r="B29" s="360">
        <v>11</v>
      </c>
      <c r="C29" s="361">
        <v>0</v>
      </c>
      <c r="D29" s="365"/>
      <c r="E29" s="360">
        <v>-90</v>
      </c>
      <c r="F29" s="361">
        <v>-0.02</v>
      </c>
      <c r="G29" s="361">
        <v>-0.01</v>
      </c>
      <c r="H29" s="365"/>
      <c r="I29" s="360">
        <v>3</v>
      </c>
      <c r="J29" s="360">
        <v>100</v>
      </c>
    </row>
    <row r="30" spans="1:10" s="174" customFormat="1" ht="13.95" customHeight="1" x14ac:dyDescent="0.25">
      <c r="A30" s="430" t="s">
        <v>728</v>
      </c>
      <c r="B30" s="360">
        <v>-68</v>
      </c>
      <c r="C30" s="361">
        <v>-0.02</v>
      </c>
      <c r="D30" s="365"/>
      <c r="E30" s="360">
        <v>-83</v>
      </c>
      <c r="F30" s="361">
        <v>-0.02</v>
      </c>
      <c r="G30" s="361">
        <v>-0.01</v>
      </c>
      <c r="H30" s="365"/>
      <c r="I30" s="360">
        <v>33</v>
      </c>
      <c r="J30" s="360">
        <v>-23</v>
      </c>
    </row>
    <row r="31" spans="1:10" s="174" customFormat="1" ht="13.95" customHeight="1" x14ac:dyDescent="0.25">
      <c r="A31" s="430" t="s">
        <v>729</v>
      </c>
      <c r="B31" s="360">
        <v>-226</v>
      </c>
      <c r="C31" s="361">
        <v>-0.04</v>
      </c>
      <c r="D31" s="365"/>
      <c r="E31" s="360">
        <v>-85</v>
      </c>
      <c r="F31" s="361">
        <v>-0.02</v>
      </c>
      <c r="G31" s="361">
        <v>-0.01</v>
      </c>
      <c r="H31" s="365"/>
      <c r="I31" s="360">
        <v>252</v>
      </c>
      <c r="J31" s="360">
        <v>51</v>
      </c>
    </row>
    <row r="32" spans="1:10" s="174" customFormat="1" ht="13.95" customHeight="1" x14ac:dyDescent="0.25">
      <c r="A32" s="430" t="s">
        <v>730</v>
      </c>
      <c r="B32" s="360">
        <v>174</v>
      </c>
      <c r="C32" s="361">
        <v>0.05</v>
      </c>
      <c r="D32" s="365"/>
      <c r="E32" s="360">
        <v>-83</v>
      </c>
      <c r="F32" s="361">
        <v>-0.02</v>
      </c>
      <c r="G32" s="361">
        <v>-0.01</v>
      </c>
      <c r="H32" s="365"/>
      <c r="I32" s="360">
        <v>292</v>
      </c>
      <c r="J32" s="360">
        <v>347</v>
      </c>
    </row>
    <row r="33" spans="1:10" s="174" customFormat="1" ht="13.95" customHeight="1" x14ac:dyDescent="0.25">
      <c r="A33" s="430" t="s">
        <v>546</v>
      </c>
      <c r="B33" s="360">
        <v>1183</v>
      </c>
      <c r="C33" s="361">
        <v>0.05</v>
      </c>
      <c r="D33" s="365"/>
      <c r="E33" s="360">
        <v>-160</v>
      </c>
      <c r="F33" s="361">
        <v>-0.01</v>
      </c>
      <c r="G33" s="361">
        <v>0</v>
      </c>
      <c r="H33" s="365"/>
      <c r="I33" s="360">
        <v>320</v>
      </c>
      <c r="J33" s="360">
        <v>175</v>
      </c>
    </row>
    <row r="34" spans="1:10" s="174" customFormat="1" ht="13.95" customHeight="1" x14ac:dyDescent="0.25">
      <c r="A34" s="430" t="s">
        <v>547</v>
      </c>
      <c r="B34" s="360">
        <v>197</v>
      </c>
      <c r="C34" s="361">
        <v>0.02</v>
      </c>
      <c r="D34" s="365"/>
      <c r="E34" s="360">
        <v>-111</v>
      </c>
      <c r="F34" s="361">
        <v>-0.01</v>
      </c>
      <c r="G34" s="361">
        <v>-0.01</v>
      </c>
      <c r="H34" s="365"/>
      <c r="I34" s="360">
        <v>661</v>
      </c>
      <c r="J34" s="360">
        <v>44</v>
      </c>
    </row>
    <row r="35" spans="1:10" s="174" customFormat="1" ht="13.95" customHeight="1" x14ac:dyDescent="0.25">
      <c r="A35" s="430" t="s">
        <v>548</v>
      </c>
      <c r="B35" s="360">
        <v>205</v>
      </c>
      <c r="C35" s="361">
        <v>0.02</v>
      </c>
      <c r="D35" s="365"/>
      <c r="E35" s="360">
        <v>-130</v>
      </c>
      <c r="F35" s="361">
        <v>-0.01</v>
      </c>
      <c r="G35" s="361">
        <v>-0.01</v>
      </c>
      <c r="H35" s="365"/>
      <c r="I35" s="360">
        <v>273</v>
      </c>
      <c r="J35" s="360">
        <v>100</v>
      </c>
    </row>
    <row r="36" spans="1:10" s="174" customFormat="1" ht="13.95" customHeight="1" x14ac:dyDescent="0.25">
      <c r="A36" s="430" t="s">
        <v>549</v>
      </c>
      <c r="B36" s="360">
        <v>213</v>
      </c>
      <c r="C36" s="361">
        <v>0.06</v>
      </c>
      <c r="D36" s="365"/>
      <c r="E36" s="360">
        <v>-52</v>
      </c>
      <c r="F36" s="361">
        <v>-0.02</v>
      </c>
      <c r="G36" s="361">
        <v>-0.01</v>
      </c>
      <c r="H36" s="365"/>
      <c r="I36" s="360">
        <v>-197</v>
      </c>
      <c r="J36" s="360">
        <v>0</v>
      </c>
    </row>
    <row r="37" spans="1:10" s="174" customFormat="1" ht="13.95" customHeight="1" x14ac:dyDescent="0.25">
      <c r="A37" s="430" t="s">
        <v>550</v>
      </c>
      <c r="B37" s="360">
        <v>334</v>
      </c>
      <c r="C37" s="361">
        <v>0.08</v>
      </c>
      <c r="D37" s="365"/>
      <c r="E37" s="360">
        <v>-722</v>
      </c>
      <c r="F37" s="361">
        <v>-0.18</v>
      </c>
      <c r="G37" s="361">
        <v>-0.17</v>
      </c>
      <c r="H37" s="365"/>
      <c r="I37" s="360">
        <v>388</v>
      </c>
      <c r="J37" s="360">
        <v>0</v>
      </c>
    </row>
    <row r="38" spans="1:10" s="174" customFormat="1" ht="13.95" customHeight="1" x14ac:dyDescent="0.25">
      <c r="A38" s="430" t="s">
        <v>731</v>
      </c>
      <c r="B38" s="360">
        <v>89</v>
      </c>
      <c r="C38" s="361">
        <v>0.23</v>
      </c>
      <c r="D38" s="365"/>
      <c r="E38" s="360">
        <v>-181</v>
      </c>
      <c r="F38" s="361">
        <v>-0.48</v>
      </c>
      <c r="G38" s="361">
        <v>-0.44</v>
      </c>
      <c r="H38" s="365"/>
      <c r="I38" s="360">
        <v>92</v>
      </c>
      <c r="J38" s="360">
        <v>0</v>
      </c>
    </row>
    <row r="39" spans="1:10" s="174" customFormat="1" ht="13.95" customHeight="1" x14ac:dyDescent="0.25">
      <c r="A39" s="430" t="s">
        <v>551</v>
      </c>
      <c r="B39" s="360">
        <v>61</v>
      </c>
      <c r="C39" s="361">
        <v>0.09</v>
      </c>
      <c r="D39" s="365"/>
      <c r="E39" s="360">
        <v>-35</v>
      </c>
      <c r="F39" s="361">
        <v>-0.05</v>
      </c>
      <c r="G39" s="361">
        <v>-0.02</v>
      </c>
      <c r="H39" s="365"/>
      <c r="I39" s="360">
        <v>-33</v>
      </c>
      <c r="J39" s="360">
        <v>0</v>
      </c>
    </row>
    <row r="40" spans="1:10" s="174" customFormat="1" ht="13.95" customHeight="1" x14ac:dyDescent="0.25">
      <c r="A40" s="430" t="s">
        <v>552</v>
      </c>
      <c r="B40" s="360">
        <v>219</v>
      </c>
      <c r="C40" s="361">
        <v>0.32</v>
      </c>
      <c r="D40" s="365"/>
      <c r="E40" s="360">
        <v>-167</v>
      </c>
      <c r="F40" s="361">
        <v>-0.24</v>
      </c>
      <c r="G40" s="361">
        <v>-0.02</v>
      </c>
      <c r="H40" s="365"/>
      <c r="I40" s="360">
        <v>95</v>
      </c>
      <c r="J40" s="360">
        <v>208</v>
      </c>
    </row>
    <row r="41" spans="1:10" s="174" customFormat="1" ht="13.95" customHeight="1" x14ac:dyDescent="0.25">
      <c r="A41" s="430" t="s">
        <v>553</v>
      </c>
      <c r="B41" s="360">
        <v>105</v>
      </c>
      <c r="C41" s="361">
        <v>0.13</v>
      </c>
      <c r="D41" s="365"/>
      <c r="E41" s="360">
        <v>-85</v>
      </c>
      <c r="F41" s="361">
        <v>-0.11</v>
      </c>
      <c r="G41" s="361">
        <v>-0.08</v>
      </c>
      <c r="H41" s="365"/>
      <c r="I41" s="360">
        <v>0</v>
      </c>
      <c r="J41" s="360">
        <v>16</v>
      </c>
    </row>
    <row r="42" spans="1:10" s="174" customFormat="1" ht="13.95" customHeight="1" x14ac:dyDescent="0.25">
      <c r="A42" s="430" t="s">
        <v>554</v>
      </c>
      <c r="B42" s="360">
        <v>121</v>
      </c>
      <c r="C42" s="361">
        <v>0.06</v>
      </c>
      <c r="D42" s="365"/>
      <c r="E42" s="360">
        <v>-84</v>
      </c>
      <c r="F42" s="361">
        <v>-0.04</v>
      </c>
      <c r="G42" s="361">
        <v>-0.03</v>
      </c>
      <c r="H42" s="365"/>
      <c r="I42" s="360">
        <v>-43</v>
      </c>
      <c r="J42" s="360">
        <v>-5</v>
      </c>
    </row>
    <row r="43" spans="1:10" s="174" customFormat="1" ht="13.95" customHeight="1" x14ac:dyDescent="0.25">
      <c r="A43" s="430" t="s">
        <v>555</v>
      </c>
      <c r="B43" s="360">
        <v>164</v>
      </c>
      <c r="C43" s="361">
        <v>0.26</v>
      </c>
      <c r="D43" s="365"/>
      <c r="E43" s="360">
        <v>-175</v>
      </c>
      <c r="F43" s="361">
        <v>-0.27</v>
      </c>
      <c r="G43" s="361">
        <v>-0.19</v>
      </c>
      <c r="H43" s="365"/>
      <c r="I43" s="360">
        <v>-52</v>
      </c>
      <c r="J43" s="360">
        <v>62</v>
      </c>
    </row>
    <row r="44" spans="1:10" s="174" customFormat="1" ht="13.95" customHeight="1" x14ac:dyDescent="0.25">
      <c r="A44" s="430" t="s">
        <v>556</v>
      </c>
      <c r="B44" s="360">
        <v>37</v>
      </c>
      <c r="C44" s="361">
        <v>0.06</v>
      </c>
      <c r="D44" s="365"/>
      <c r="E44" s="360">
        <v>-42</v>
      </c>
      <c r="F44" s="361">
        <v>-7.0000000000000007E-2</v>
      </c>
      <c r="G44" s="361">
        <v>-0.02</v>
      </c>
      <c r="H44" s="365"/>
      <c r="I44" s="360">
        <v>-42</v>
      </c>
      <c r="J44" s="360">
        <v>0</v>
      </c>
    </row>
    <row r="45" spans="1:10" s="174" customFormat="1" ht="13.95" customHeight="1" x14ac:dyDescent="0.25">
      <c r="A45" s="430" t="s">
        <v>557</v>
      </c>
      <c r="B45" s="360">
        <v>15</v>
      </c>
      <c r="C45" s="361">
        <v>0.02</v>
      </c>
      <c r="D45" s="365"/>
      <c r="E45" s="360">
        <v>-42</v>
      </c>
      <c r="F45" s="361">
        <v>-0.05</v>
      </c>
      <c r="G45" s="361">
        <v>-0.01</v>
      </c>
      <c r="H45" s="365"/>
      <c r="I45" s="360">
        <v>1</v>
      </c>
      <c r="J45" s="360">
        <v>0</v>
      </c>
    </row>
    <row r="46" spans="1:10" s="174" customFormat="1" ht="13.95" customHeight="1" x14ac:dyDescent="0.25">
      <c r="A46" s="430" t="s">
        <v>558</v>
      </c>
      <c r="B46" s="360">
        <v>-3</v>
      </c>
      <c r="C46" s="361">
        <v>0</v>
      </c>
      <c r="D46" s="365"/>
      <c r="E46" s="360">
        <v>-68</v>
      </c>
      <c r="F46" s="361">
        <v>-0.05</v>
      </c>
      <c r="G46" s="361">
        <v>-0.01</v>
      </c>
      <c r="H46" s="365"/>
      <c r="I46" s="360">
        <v>44</v>
      </c>
      <c r="J46" s="360">
        <v>-5</v>
      </c>
    </row>
    <row r="47" spans="1:10" s="174" customFormat="1" ht="13.95" customHeight="1" x14ac:dyDescent="0.25">
      <c r="A47" s="430" t="s">
        <v>559</v>
      </c>
      <c r="B47" s="360">
        <v>107</v>
      </c>
      <c r="C47" s="361">
        <v>0.04</v>
      </c>
      <c r="D47" s="365"/>
      <c r="E47" s="360">
        <v>-112</v>
      </c>
      <c r="F47" s="361">
        <v>-0.04</v>
      </c>
      <c r="G47" s="361">
        <v>-0.03</v>
      </c>
      <c r="H47" s="365"/>
      <c r="I47" s="360">
        <v>5</v>
      </c>
      <c r="J47" s="360">
        <v>0</v>
      </c>
    </row>
    <row r="48" spans="1:10" s="174" customFormat="1" ht="13.95" customHeight="1" x14ac:dyDescent="0.25">
      <c r="A48" s="430" t="s">
        <v>560</v>
      </c>
      <c r="B48" s="360">
        <v>119</v>
      </c>
      <c r="C48" s="361">
        <v>0.02</v>
      </c>
      <c r="D48" s="365"/>
      <c r="E48" s="360">
        <v>-66</v>
      </c>
      <c r="F48" s="361">
        <v>-0.01</v>
      </c>
      <c r="G48" s="361">
        <v>-0.01</v>
      </c>
      <c r="H48" s="365"/>
      <c r="I48" s="360">
        <v>1258</v>
      </c>
      <c r="J48" s="360">
        <v>0</v>
      </c>
    </row>
    <row r="49" spans="1:10" s="174" customFormat="1" ht="13.95" customHeight="1" x14ac:dyDescent="0.25">
      <c r="A49" s="430" t="s">
        <v>561</v>
      </c>
      <c r="B49" s="360">
        <v>18</v>
      </c>
      <c r="C49" s="361">
        <v>0.04</v>
      </c>
      <c r="D49" s="365"/>
      <c r="E49" s="360">
        <v>-28</v>
      </c>
      <c r="F49" s="361">
        <v>-0.06</v>
      </c>
      <c r="G49" s="361">
        <v>-0.02</v>
      </c>
      <c r="H49" s="365"/>
      <c r="I49" s="360">
        <v>0</v>
      </c>
      <c r="J49" s="360">
        <v>0</v>
      </c>
    </row>
    <row r="50" spans="1:10" s="174" customFormat="1" ht="13.95" customHeight="1" x14ac:dyDescent="0.25">
      <c r="A50" s="430" t="s">
        <v>732</v>
      </c>
      <c r="B50" s="360">
        <v>93</v>
      </c>
      <c r="C50" s="361">
        <v>0.22</v>
      </c>
      <c r="D50" s="365"/>
      <c r="E50" s="360">
        <v>-142</v>
      </c>
      <c r="F50" s="361">
        <v>-0.34</v>
      </c>
      <c r="G50" s="361">
        <v>-0.26</v>
      </c>
      <c r="H50" s="365"/>
      <c r="I50" s="360">
        <v>0</v>
      </c>
      <c r="J50" s="360">
        <v>7</v>
      </c>
    </row>
    <row r="51" spans="1:10" s="174" customFormat="1" ht="13.95" customHeight="1" x14ac:dyDescent="0.25">
      <c r="A51" s="430" t="s">
        <v>562</v>
      </c>
      <c r="B51" s="360">
        <v>14</v>
      </c>
      <c r="C51" s="361">
        <v>0.08</v>
      </c>
      <c r="D51" s="365"/>
      <c r="E51" s="360">
        <v>-22</v>
      </c>
      <c r="F51" s="361">
        <v>-0.12</v>
      </c>
      <c r="G51" s="361">
        <v>-0.05</v>
      </c>
      <c r="H51" s="365"/>
      <c r="I51" s="360">
        <v>2</v>
      </c>
      <c r="J51" s="360">
        <v>0</v>
      </c>
    </row>
    <row r="52" spans="1:10" s="174" customFormat="1" ht="13.95" customHeight="1" x14ac:dyDescent="0.25">
      <c r="A52" s="430" t="s">
        <v>466</v>
      </c>
      <c r="B52" s="360">
        <v>127</v>
      </c>
      <c r="C52" s="361">
        <v>7.0000000000000007E-2</v>
      </c>
      <c r="D52" s="365"/>
      <c r="E52" s="360">
        <v>-125</v>
      </c>
      <c r="F52" s="361">
        <v>-7.0000000000000007E-2</v>
      </c>
      <c r="G52" s="361">
        <v>-0.06</v>
      </c>
      <c r="H52" s="365"/>
      <c r="I52" s="360">
        <v>-2</v>
      </c>
      <c r="J52" s="360">
        <v>0</v>
      </c>
    </row>
    <row r="53" spans="1:10" s="174" customFormat="1" ht="13.95" customHeight="1" x14ac:dyDescent="0.25">
      <c r="A53" s="430" t="s">
        <v>468</v>
      </c>
      <c r="B53" s="360">
        <v>1089</v>
      </c>
      <c r="C53" s="361">
        <v>0.1</v>
      </c>
      <c r="D53" s="365"/>
      <c r="E53" s="360">
        <v>-75</v>
      </c>
      <c r="F53" s="361">
        <v>-0.01</v>
      </c>
      <c r="G53" s="361">
        <v>-0.01</v>
      </c>
      <c r="H53" s="365"/>
      <c r="I53" s="360">
        <v>-2012</v>
      </c>
      <c r="J53" s="360">
        <v>-2910</v>
      </c>
    </row>
    <row r="54" spans="1:10" s="174" customFormat="1" ht="13.95" customHeight="1" x14ac:dyDescent="0.25">
      <c r="A54" s="430" t="s">
        <v>469</v>
      </c>
      <c r="B54" s="360">
        <v>731</v>
      </c>
      <c r="C54" s="361">
        <v>0.08</v>
      </c>
      <c r="D54" s="365"/>
      <c r="E54" s="360">
        <v>-64</v>
      </c>
      <c r="F54" s="361">
        <v>-0.01</v>
      </c>
      <c r="G54" s="361">
        <v>-0.01</v>
      </c>
      <c r="H54" s="365"/>
      <c r="I54" s="360">
        <v>-1861</v>
      </c>
      <c r="J54" s="360">
        <v>-2005</v>
      </c>
    </row>
    <row r="55" spans="1:10" s="174" customFormat="1" ht="13.95" customHeight="1" x14ac:dyDescent="0.25">
      <c r="A55" s="430" t="s">
        <v>470</v>
      </c>
      <c r="B55" s="360">
        <v>1442</v>
      </c>
      <c r="C55" s="361">
        <v>0.08</v>
      </c>
      <c r="D55" s="365"/>
      <c r="E55" s="360">
        <v>-101</v>
      </c>
      <c r="F55" s="361">
        <v>-0.01</v>
      </c>
      <c r="G55" s="361">
        <v>0</v>
      </c>
      <c r="H55" s="365"/>
      <c r="I55" s="360">
        <v>-2317</v>
      </c>
      <c r="J55" s="360">
        <v>-2171</v>
      </c>
    </row>
    <row r="56" spans="1:10" s="174" customFormat="1" ht="13.95" customHeight="1" x14ac:dyDescent="0.25">
      <c r="A56" s="430" t="s">
        <v>471</v>
      </c>
      <c r="B56" s="360">
        <v>126</v>
      </c>
      <c r="C56" s="361">
        <v>0.12</v>
      </c>
      <c r="D56" s="365"/>
      <c r="E56" s="360">
        <v>-112</v>
      </c>
      <c r="F56" s="361">
        <v>-0.1</v>
      </c>
      <c r="G56" s="361">
        <v>-0.1</v>
      </c>
      <c r="H56" s="365"/>
      <c r="I56" s="360">
        <v>1</v>
      </c>
      <c r="J56" s="360">
        <v>-15</v>
      </c>
    </row>
    <row r="57" spans="1:10" s="174" customFormat="1" ht="13.95" customHeight="1" x14ac:dyDescent="0.25">
      <c r="A57" s="430" t="s">
        <v>472</v>
      </c>
      <c r="B57" s="360">
        <v>274</v>
      </c>
      <c r="C57" s="361">
        <v>0.11</v>
      </c>
      <c r="D57" s="365"/>
      <c r="E57" s="360">
        <v>-248</v>
      </c>
      <c r="F57" s="361">
        <v>-0.1</v>
      </c>
      <c r="G57" s="361">
        <v>-0.09</v>
      </c>
      <c r="H57" s="365"/>
      <c r="I57" s="360">
        <v>-6</v>
      </c>
      <c r="J57" s="360">
        <v>-20</v>
      </c>
    </row>
    <row r="58" spans="1:10" s="174" customFormat="1" ht="13.95" customHeight="1" x14ac:dyDescent="0.25">
      <c r="A58" s="430" t="s">
        <v>473</v>
      </c>
      <c r="B58" s="360">
        <v>429</v>
      </c>
      <c r="C58" s="361">
        <v>0.13</v>
      </c>
      <c r="D58" s="365"/>
      <c r="E58" s="360">
        <v>-204</v>
      </c>
      <c r="F58" s="361">
        <v>-0.06</v>
      </c>
      <c r="G58" s="361">
        <v>-0.06</v>
      </c>
      <c r="H58" s="365"/>
      <c r="I58" s="360">
        <v>-38</v>
      </c>
      <c r="J58" s="360">
        <v>-187</v>
      </c>
    </row>
    <row r="59" spans="1:10" s="174" customFormat="1" ht="13.95" customHeight="1" x14ac:dyDescent="0.25">
      <c r="A59" s="430" t="s">
        <v>474</v>
      </c>
      <c r="B59" s="360">
        <v>245</v>
      </c>
      <c r="C59" s="361">
        <v>0.06</v>
      </c>
      <c r="D59" s="365"/>
      <c r="E59" s="360">
        <v>-35</v>
      </c>
      <c r="F59" s="361">
        <v>-0.01</v>
      </c>
      <c r="G59" s="361">
        <v>-0.01</v>
      </c>
      <c r="H59" s="365"/>
      <c r="I59" s="360">
        <v>-258</v>
      </c>
      <c r="J59" s="360">
        <v>-402</v>
      </c>
    </row>
    <row r="60" spans="1:10" s="174" customFormat="1" ht="13.95" customHeight="1" x14ac:dyDescent="0.25">
      <c r="A60" s="430" t="s">
        <v>475</v>
      </c>
      <c r="B60" s="360">
        <v>198</v>
      </c>
      <c r="C60" s="361">
        <v>0.04</v>
      </c>
      <c r="D60" s="365"/>
      <c r="E60" s="360">
        <v>-47</v>
      </c>
      <c r="F60" s="361">
        <v>-0.01</v>
      </c>
      <c r="G60" s="361">
        <v>-0.01</v>
      </c>
      <c r="H60" s="365"/>
      <c r="I60" s="360">
        <v>-399</v>
      </c>
      <c r="J60" s="360">
        <v>-528</v>
      </c>
    </row>
    <row r="61" spans="1:10" s="174" customFormat="1" ht="13.95" customHeight="1" x14ac:dyDescent="0.25">
      <c r="A61" s="430" t="s">
        <v>476</v>
      </c>
      <c r="B61" s="360">
        <v>64</v>
      </c>
      <c r="C61" s="361">
        <v>0.01</v>
      </c>
      <c r="D61" s="365"/>
      <c r="E61" s="360">
        <v>-48</v>
      </c>
      <c r="F61" s="361">
        <v>-0.01</v>
      </c>
      <c r="G61" s="361">
        <v>-0.01</v>
      </c>
      <c r="H61" s="365"/>
      <c r="I61" s="360">
        <v>0</v>
      </c>
      <c r="J61" s="360">
        <v>-8</v>
      </c>
    </row>
    <row r="62" spans="1:10" s="174" customFormat="1" ht="13.95" customHeight="1" x14ac:dyDescent="0.25">
      <c r="A62" s="430" t="s">
        <v>715</v>
      </c>
      <c r="B62" s="360">
        <v>-21</v>
      </c>
      <c r="C62" s="361">
        <v>-0.01</v>
      </c>
      <c r="D62" s="365"/>
      <c r="E62" s="360">
        <v>-35</v>
      </c>
      <c r="F62" s="361">
        <v>-0.01</v>
      </c>
      <c r="G62" s="361">
        <v>-0.01</v>
      </c>
      <c r="H62" s="365"/>
      <c r="I62" s="360">
        <v>0</v>
      </c>
      <c r="J62" s="360">
        <v>1</v>
      </c>
    </row>
    <row r="63" spans="1:10" s="174" customFormat="1" ht="13.95" customHeight="1" x14ac:dyDescent="0.25">
      <c r="A63" s="430" t="s">
        <v>477</v>
      </c>
      <c r="B63" s="360">
        <v>-6</v>
      </c>
      <c r="C63" s="361">
        <v>0</v>
      </c>
      <c r="D63" s="365"/>
      <c r="E63" s="360">
        <v>-80</v>
      </c>
      <c r="F63" s="361">
        <v>-0.01</v>
      </c>
      <c r="G63" s="361">
        <v>-0.01</v>
      </c>
      <c r="H63" s="365"/>
      <c r="I63" s="360">
        <v>-57</v>
      </c>
      <c r="J63" s="360">
        <v>788</v>
      </c>
    </row>
    <row r="64" spans="1:10" s="174" customFormat="1" ht="13.95" customHeight="1" x14ac:dyDescent="0.25">
      <c r="A64" s="430" t="s">
        <v>478</v>
      </c>
      <c r="B64" s="360">
        <v>-99</v>
      </c>
      <c r="C64" s="361">
        <v>-0.12</v>
      </c>
      <c r="D64" s="365"/>
      <c r="E64" s="360">
        <v>-38</v>
      </c>
      <c r="F64" s="361">
        <v>-0.05</v>
      </c>
      <c r="G64" s="361">
        <v>-0.02</v>
      </c>
      <c r="H64" s="365"/>
      <c r="I64" s="360">
        <v>-1</v>
      </c>
      <c r="J64" s="360">
        <v>4</v>
      </c>
    </row>
    <row r="65" spans="1:10" s="174" customFormat="1" ht="13.95" customHeight="1" x14ac:dyDescent="0.25">
      <c r="A65" s="430" t="s">
        <v>479</v>
      </c>
      <c r="B65" s="360">
        <v>-88</v>
      </c>
      <c r="C65" s="361">
        <v>-0.08</v>
      </c>
      <c r="D65" s="365"/>
      <c r="E65" s="360">
        <v>-24</v>
      </c>
      <c r="F65" s="361">
        <v>-0.02</v>
      </c>
      <c r="G65" s="361">
        <v>-0.01</v>
      </c>
      <c r="H65" s="365"/>
      <c r="I65" s="360">
        <v>-178</v>
      </c>
      <c r="J65" s="360">
        <v>-243</v>
      </c>
    </row>
    <row r="66" spans="1:10" s="174" customFormat="1" ht="13.95" customHeight="1" x14ac:dyDescent="0.25">
      <c r="A66" s="430" t="s">
        <v>716</v>
      </c>
      <c r="B66" s="360">
        <v>19</v>
      </c>
      <c r="C66" s="361">
        <v>0.02</v>
      </c>
      <c r="D66" s="365"/>
      <c r="E66" s="360">
        <v>-22</v>
      </c>
      <c r="F66" s="361">
        <v>-0.02</v>
      </c>
      <c r="G66" s="361">
        <v>-0.01</v>
      </c>
      <c r="H66" s="365"/>
      <c r="I66" s="360">
        <v>0</v>
      </c>
      <c r="J66" s="360">
        <v>0</v>
      </c>
    </row>
    <row r="67" spans="1:10" s="174" customFormat="1" ht="13.95" customHeight="1" x14ac:dyDescent="0.25">
      <c r="A67" s="430" t="s">
        <v>717</v>
      </c>
      <c r="B67" s="360">
        <v>48</v>
      </c>
      <c r="C67" s="361">
        <v>0.05</v>
      </c>
      <c r="D67" s="365"/>
      <c r="E67" s="360">
        <v>-48</v>
      </c>
      <c r="F67" s="361">
        <v>-0.05</v>
      </c>
      <c r="G67" s="361">
        <v>-0.05</v>
      </c>
      <c r="H67" s="365"/>
      <c r="I67" s="360">
        <v>0</v>
      </c>
      <c r="J67" s="360">
        <v>0</v>
      </c>
    </row>
    <row r="68" spans="1:10" s="174" customFormat="1" ht="13.95" customHeight="1" x14ac:dyDescent="0.25">
      <c r="A68" s="430" t="s">
        <v>480</v>
      </c>
      <c r="B68" s="360">
        <v>93</v>
      </c>
      <c r="C68" s="361">
        <v>0.04</v>
      </c>
      <c r="D68" s="365"/>
      <c r="E68" s="360">
        <v>-127</v>
      </c>
      <c r="F68" s="361">
        <v>-0.05</v>
      </c>
      <c r="G68" s="361">
        <v>-0.05</v>
      </c>
      <c r="H68" s="365"/>
      <c r="I68" s="360">
        <v>0</v>
      </c>
      <c r="J68" s="360">
        <v>33</v>
      </c>
    </row>
    <row r="69" spans="1:10" s="174" customFormat="1" ht="13.95" customHeight="1" x14ac:dyDescent="0.25">
      <c r="A69" s="430" t="s">
        <v>718</v>
      </c>
      <c r="B69" s="360">
        <v>37</v>
      </c>
      <c r="C69" s="361">
        <v>0.04</v>
      </c>
      <c r="D69" s="365"/>
      <c r="E69" s="360">
        <v>-37</v>
      </c>
      <c r="F69" s="361">
        <v>-0.04</v>
      </c>
      <c r="G69" s="361">
        <v>-0.04</v>
      </c>
      <c r="H69" s="365"/>
      <c r="I69" s="360">
        <v>0</v>
      </c>
      <c r="J69" s="360">
        <v>0</v>
      </c>
    </row>
    <row r="70" spans="1:10" s="174" customFormat="1" ht="13.95" customHeight="1" x14ac:dyDescent="0.25">
      <c r="A70" s="430" t="s">
        <v>481</v>
      </c>
      <c r="B70" s="360">
        <v>95</v>
      </c>
      <c r="C70" s="361">
        <v>0.05</v>
      </c>
      <c r="D70" s="365"/>
      <c r="E70" s="360">
        <v>-94</v>
      </c>
      <c r="F70" s="361">
        <v>-0.05</v>
      </c>
      <c r="G70" s="361">
        <v>-0.04</v>
      </c>
      <c r="H70" s="365"/>
      <c r="I70" s="360">
        <v>0</v>
      </c>
      <c r="J70" s="360">
        <v>-1</v>
      </c>
    </row>
    <row r="71" spans="1:10" s="174" customFormat="1" ht="13.95" customHeight="1" x14ac:dyDescent="0.25">
      <c r="A71" s="430" t="s">
        <v>482</v>
      </c>
      <c r="B71" s="360">
        <v>82</v>
      </c>
      <c r="C71" s="361">
        <v>0.03</v>
      </c>
      <c r="D71" s="365"/>
      <c r="E71" s="360">
        <v>-89</v>
      </c>
      <c r="F71" s="361">
        <v>-0.03</v>
      </c>
      <c r="G71" s="361">
        <v>-0.03</v>
      </c>
      <c r="H71" s="365"/>
      <c r="I71" s="360">
        <v>0</v>
      </c>
      <c r="J71" s="360">
        <v>-14</v>
      </c>
    </row>
    <row r="72" spans="1:10" s="174" customFormat="1" ht="13.95" customHeight="1" x14ac:dyDescent="0.25">
      <c r="A72" s="430" t="s">
        <v>483</v>
      </c>
      <c r="B72" s="360">
        <v>1569</v>
      </c>
      <c r="C72" s="361">
        <v>1.23</v>
      </c>
      <c r="D72" s="365"/>
      <c r="E72" s="360">
        <v>-1338</v>
      </c>
      <c r="F72" s="361">
        <v>-1.05</v>
      </c>
      <c r="G72" s="361">
        <v>-1.05</v>
      </c>
      <c r="H72" s="365"/>
      <c r="I72" s="360">
        <v>-232</v>
      </c>
      <c r="J72" s="360">
        <v>0</v>
      </c>
    </row>
    <row r="73" spans="1:10" s="174" customFormat="1" ht="13.95" customHeight="1" x14ac:dyDescent="0.25">
      <c r="A73" s="430" t="s">
        <v>484</v>
      </c>
      <c r="B73" s="360">
        <v>16501</v>
      </c>
      <c r="C73" s="361">
        <v>1.65</v>
      </c>
      <c r="D73" s="365"/>
      <c r="E73" s="360">
        <v>-13685</v>
      </c>
      <c r="F73" s="361">
        <v>-1.37</v>
      </c>
      <c r="G73" s="361">
        <v>-1.37</v>
      </c>
      <c r="H73" s="365"/>
      <c r="I73" s="360">
        <v>-2816</v>
      </c>
      <c r="J73" s="360">
        <v>0</v>
      </c>
    </row>
    <row r="74" spans="1:10" s="174" customFormat="1" ht="13.95" customHeight="1" x14ac:dyDescent="0.25">
      <c r="A74" s="430" t="s">
        <v>485</v>
      </c>
      <c r="B74" s="360">
        <v>10962</v>
      </c>
      <c r="C74" s="361">
        <v>1.47</v>
      </c>
      <c r="D74" s="365"/>
      <c r="E74" s="360">
        <v>-9542</v>
      </c>
      <c r="F74" s="361">
        <v>-1.28</v>
      </c>
      <c r="G74" s="361">
        <v>-1.28</v>
      </c>
      <c r="H74" s="365"/>
      <c r="I74" s="360">
        <v>-1420</v>
      </c>
      <c r="J74" s="360">
        <v>0</v>
      </c>
    </row>
    <row r="75" spans="1:10" s="174" customFormat="1" ht="13.95" customHeight="1" x14ac:dyDescent="0.25">
      <c r="A75" s="430" t="s">
        <v>486</v>
      </c>
      <c r="B75" s="360">
        <v>19507</v>
      </c>
      <c r="C75" s="361">
        <v>1.35</v>
      </c>
      <c r="D75" s="365"/>
      <c r="E75" s="360">
        <v>-17958</v>
      </c>
      <c r="F75" s="361">
        <v>-1.24</v>
      </c>
      <c r="G75" s="361">
        <v>-1.24</v>
      </c>
      <c r="H75" s="365"/>
      <c r="I75" s="360">
        <v>-1570</v>
      </c>
      <c r="J75" s="360">
        <v>0</v>
      </c>
    </row>
    <row r="76" spans="1:10" s="174" customFormat="1" ht="13.95" customHeight="1" x14ac:dyDescent="0.25">
      <c r="A76" s="430" t="s">
        <v>487</v>
      </c>
      <c r="B76" s="360">
        <v>621</v>
      </c>
      <c r="C76" s="361">
        <v>0.49</v>
      </c>
      <c r="D76" s="365"/>
      <c r="E76" s="360">
        <v>-207</v>
      </c>
      <c r="F76" s="361">
        <v>-0.16</v>
      </c>
      <c r="G76" s="361">
        <v>-0.02</v>
      </c>
      <c r="H76" s="365"/>
      <c r="I76" s="360">
        <v>2490</v>
      </c>
      <c r="J76" s="360">
        <v>-652</v>
      </c>
    </row>
    <row r="77" spans="1:10" s="174" customFormat="1" ht="13.95" customHeight="1" x14ac:dyDescent="0.25">
      <c r="A77" s="430" t="s">
        <v>488</v>
      </c>
      <c r="B77" s="360">
        <v>-244</v>
      </c>
      <c r="C77" s="361">
        <v>-0.46</v>
      </c>
      <c r="D77" s="365"/>
      <c r="E77" s="360">
        <v>-25</v>
      </c>
      <c r="F77" s="361">
        <v>-0.05</v>
      </c>
      <c r="G77" s="361">
        <v>-0.03</v>
      </c>
      <c r="H77" s="365"/>
      <c r="I77" s="360">
        <v>1323</v>
      </c>
      <c r="J77" s="360">
        <v>-282</v>
      </c>
    </row>
    <row r="78" spans="1:10" s="174" customFormat="1" ht="13.95" customHeight="1" x14ac:dyDescent="0.25">
      <c r="A78" s="430" t="s">
        <v>489</v>
      </c>
      <c r="B78" s="360">
        <v>1596</v>
      </c>
      <c r="C78" s="361">
        <v>0.14000000000000001</v>
      </c>
      <c r="D78" s="365"/>
      <c r="E78" s="360">
        <v>-266</v>
      </c>
      <c r="F78" s="361">
        <v>-0.02</v>
      </c>
      <c r="G78" s="361">
        <v>-0.01</v>
      </c>
      <c r="H78" s="365"/>
      <c r="I78" s="360">
        <v>-274</v>
      </c>
      <c r="J78" s="360">
        <v>-329</v>
      </c>
    </row>
    <row r="79" spans="1:10" s="174" customFormat="1" ht="13.95" customHeight="1" x14ac:dyDescent="0.25">
      <c r="A79" s="430" t="s">
        <v>490</v>
      </c>
      <c r="B79" s="360">
        <v>1562</v>
      </c>
      <c r="C79" s="361">
        <v>0.12</v>
      </c>
      <c r="D79" s="365"/>
      <c r="E79" s="360">
        <v>-1441</v>
      </c>
      <c r="F79" s="361">
        <v>-0.11</v>
      </c>
      <c r="G79" s="361">
        <v>-0.11</v>
      </c>
      <c r="H79" s="365"/>
      <c r="I79" s="360">
        <v>-95</v>
      </c>
      <c r="J79" s="360">
        <v>-27</v>
      </c>
    </row>
    <row r="80" spans="1:10" s="174" customFormat="1" ht="13.95" customHeight="1" x14ac:dyDescent="0.25">
      <c r="A80" s="430" t="s">
        <v>491</v>
      </c>
      <c r="B80" s="360">
        <v>1999</v>
      </c>
      <c r="C80" s="361">
        <v>0.17</v>
      </c>
      <c r="D80" s="365"/>
      <c r="E80" s="360">
        <v>-1898</v>
      </c>
      <c r="F80" s="361">
        <v>-0.16</v>
      </c>
      <c r="G80" s="361">
        <v>-0.16</v>
      </c>
      <c r="H80" s="365"/>
      <c r="I80" s="360">
        <v>-105</v>
      </c>
      <c r="J80" s="360">
        <v>1</v>
      </c>
    </row>
    <row r="81" spans="1:10" s="174" customFormat="1" ht="13.95" customHeight="1" x14ac:dyDescent="0.25">
      <c r="A81" s="430" t="s">
        <v>492</v>
      </c>
      <c r="B81" s="360">
        <v>6570</v>
      </c>
      <c r="C81" s="361">
        <v>0.18</v>
      </c>
      <c r="D81" s="365"/>
      <c r="E81" s="360">
        <v>-6334</v>
      </c>
      <c r="F81" s="361">
        <v>-0.17</v>
      </c>
      <c r="G81" s="361">
        <v>-0.17</v>
      </c>
      <c r="H81" s="365"/>
      <c r="I81" s="360">
        <v>-207</v>
      </c>
      <c r="J81" s="360">
        <v>-29</v>
      </c>
    </row>
    <row r="82" spans="1:10" s="174" customFormat="1" ht="13.95" customHeight="1" x14ac:dyDescent="0.25">
      <c r="A82" s="430" t="s">
        <v>493</v>
      </c>
      <c r="B82" s="360">
        <v>5261</v>
      </c>
      <c r="C82" s="361">
        <v>0.14000000000000001</v>
      </c>
      <c r="D82" s="365"/>
      <c r="E82" s="360">
        <v>-5147</v>
      </c>
      <c r="F82" s="361">
        <v>-0.14000000000000001</v>
      </c>
      <c r="G82" s="361">
        <v>-0.14000000000000001</v>
      </c>
      <c r="H82" s="365"/>
      <c r="I82" s="360">
        <v>-108</v>
      </c>
      <c r="J82" s="360">
        <v>-8</v>
      </c>
    </row>
    <row r="83" spans="1:10" s="174" customFormat="1" ht="13.95" customHeight="1" x14ac:dyDescent="0.25">
      <c r="A83" s="430" t="s">
        <v>494</v>
      </c>
      <c r="B83" s="360">
        <v>2137</v>
      </c>
      <c r="C83" s="361">
        <v>0.38</v>
      </c>
      <c r="D83" s="365"/>
      <c r="E83" s="360">
        <v>-2137</v>
      </c>
      <c r="F83" s="361">
        <v>-0.38</v>
      </c>
      <c r="G83" s="361">
        <v>-0.37</v>
      </c>
      <c r="H83" s="365"/>
      <c r="I83" s="360">
        <v>0</v>
      </c>
      <c r="J83" s="360">
        <v>0</v>
      </c>
    </row>
    <row r="84" spans="1:10" s="174" customFormat="1" ht="13.95" customHeight="1" x14ac:dyDescent="0.25">
      <c r="A84" s="430" t="s">
        <v>495</v>
      </c>
      <c r="B84" s="360">
        <v>4896</v>
      </c>
      <c r="C84" s="361">
        <v>0.13</v>
      </c>
      <c r="D84" s="365"/>
      <c r="E84" s="360">
        <v>-4842</v>
      </c>
      <c r="F84" s="361">
        <v>-0.13</v>
      </c>
      <c r="G84" s="361">
        <v>-0.13</v>
      </c>
      <c r="H84" s="365"/>
      <c r="I84" s="360">
        <v>-54</v>
      </c>
      <c r="J84" s="360">
        <v>0</v>
      </c>
    </row>
    <row r="85" spans="1:10" s="174" customFormat="1" ht="13.95" customHeight="1" x14ac:dyDescent="0.25">
      <c r="A85" s="430" t="s">
        <v>496</v>
      </c>
      <c r="B85" s="360">
        <v>3310</v>
      </c>
      <c r="C85" s="361">
        <v>0.22</v>
      </c>
      <c r="D85" s="365"/>
      <c r="E85" s="360">
        <v>-3263</v>
      </c>
      <c r="F85" s="361">
        <v>-0.21</v>
      </c>
      <c r="G85" s="361">
        <v>-0.21</v>
      </c>
      <c r="H85" s="365"/>
      <c r="I85" s="360">
        <v>-47</v>
      </c>
      <c r="J85" s="360">
        <v>0</v>
      </c>
    </row>
    <row r="86" spans="1:10" s="174" customFormat="1" ht="13.95" customHeight="1" x14ac:dyDescent="0.25">
      <c r="A86" s="430" t="s">
        <v>497</v>
      </c>
      <c r="B86" s="360">
        <v>6868</v>
      </c>
      <c r="C86" s="361">
        <v>0.38</v>
      </c>
      <c r="D86" s="365"/>
      <c r="E86" s="360">
        <v>-6865</v>
      </c>
      <c r="F86" s="361">
        <v>-0.38</v>
      </c>
      <c r="G86" s="361">
        <v>-0.38</v>
      </c>
      <c r="H86" s="365"/>
      <c r="I86" s="360">
        <v>-3</v>
      </c>
      <c r="J86" s="360">
        <v>0</v>
      </c>
    </row>
    <row r="87" spans="1:10" s="174" customFormat="1" ht="13.95" customHeight="1" x14ac:dyDescent="0.25">
      <c r="A87" s="430" t="s">
        <v>877</v>
      </c>
      <c r="B87" s="360">
        <v>1826</v>
      </c>
      <c r="C87" s="361">
        <v>0.1</v>
      </c>
      <c r="D87" s="365"/>
      <c r="E87" s="360">
        <v>-1826</v>
      </c>
      <c r="F87" s="361">
        <v>-0.1</v>
      </c>
      <c r="G87" s="361">
        <v>-0.1</v>
      </c>
      <c r="H87" s="365"/>
      <c r="I87" s="360">
        <v>0</v>
      </c>
      <c r="J87" s="360">
        <v>0</v>
      </c>
    </row>
    <row r="88" spans="1:10" s="174" customFormat="1" ht="13.95" customHeight="1" x14ac:dyDescent="0.25">
      <c r="A88" s="430" t="s">
        <v>498</v>
      </c>
      <c r="B88" s="360">
        <v>3191</v>
      </c>
      <c r="C88" s="361">
        <v>0.15</v>
      </c>
      <c r="D88" s="365"/>
      <c r="E88" s="360">
        <v>-581</v>
      </c>
      <c r="F88" s="361">
        <v>-0.03</v>
      </c>
      <c r="G88" s="361">
        <v>-0.01</v>
      </c>
      <c r="H88" s="365"/>
      <c r="I88" s="360">
        <v>-646</v>
      </c>
      <c r="J88" s="360">
        <v>-1535</v>
      </c>
    </row>
    <row r="89" spans="1:10" s="174" customFormat="1" ht="13.95" customHeight="1" x14ac:dyDescent="0.25">
      <c r="A89" s="430" t="s">
        <v>499</v>
      </c>
      <c r="B89" s="360">
        <v>2219</v>
      </c>
      <c r="C89" s="361">
        <v>0.14000000000000001</v>
      </c>
      <c r="D89" s="365"/>
      <c r="E89" s="360">
        <v>-512</v>
      </c>
      <c r="F89" s="361">
        <v>-0.03</v>
      </c>
      <c r="G89" s="361">
        <v>-0.01</v>
      </c>
      <c r="H89" s="365"/>
      <c r="I89" s="360">
        <v>-1626</v>
      </c>
      <c r="J89" s="360">
        <v>-1458</v>
      </c>
    </row>
    <row r="90" spans="1:10" s="174" customFormat="1" ht="13.95" customHeight="1" x14ac:dyDescent="0.25">
      <c r="A90" s="430" t="s">
        <v>500</v>
      </c>
      <c r="B90" s="360">
        <v>64</v>
      </c>
      <c r="C90" s="361">
        <v>0</v>
      </c>
      <c r="D90" s="365"/>
      <c r="E90" s="360">
        <v>-606</v>
      </c>
      <c r="F90" s="361">
        <v>-0.02</v>
      </c>
      <c r="G90" s="361">
        <v>-0.01</v>
      </c>
      <c r="H90" s="365"/>
      <c r="I90" s="360">
        <v>-831</v>
      </c>
      <c r="J90" s="360">
        <v>-458</v>
      </c>
    </row>
    <row r="91" spans="1:10" s="174" customFormat="1" ht="13.95" customHeight="1" x14ac:dyDescent="0.25">
      <c r="A91" s="430" t="s">
        <v>501</v>
      </c>
      <c r="B91" s="360">
        <v>1396</v>
      </c>
      <c r="C91" s="361">
        <v>0.14000000000000001</v>
      </c>
      <c r="D91" s="365"/>
      <c r="E91" s="360">
        <v>-1248</v>
      </c>
      <c r="F91" s="361">
        <v>-0.13</v>
      </c>
      <c r="G91" s="361">
        <v>-0.12</v>
      </c>
      <c r="H91" s="365"/>
      <c r="I91" s="360">
        <v>-154</v>
      </c>
      <c r="J91" s="360">
        <v>-30</v>
      </c>
    </row>
    <row r="92" spans="1:10" s="174" customFormat="1" ht="13.95" customHeight="1" x14ac:dyDescent="0.25">
      <c r="A92" s="430" t="s">
        <v>502</v>
      </c>
      <c r="B92" s="360">
        <v>1462</v>
      </c>
      <c r="C92" s="361">
        <v>0.44</v>
      </c>
      <c r="D92" s="365"/>
      <c r="E92" s="360">
        <v>-1397</v>
      </c>
      <c r="F92" s="361">
        <v>-0.42</v>
      </c>
      <c r="G92" s="361">
        <v>-0.42</v>
      </c>
      <c r="H92" s="365"/>
      <c r="I92" s="360">
        <v>-65</v>
      </c>
      <c r="J92" s="360">
        <v>0</v>
      </c>
    </row>
    <row r="93" spans="1:10" s="174" customFormat="1" ht="13.95" customHeight="1" x14ac:dyDescent="0.25">
      <c r="A93" s="430" t="s">
        <v>503</v>
      </c>
      <c r="B93" s="360">
        <v>-27</v>
      </c>
      <c r="C93" s="361">
        <v>-0.09</v>
      </c>
      <c r="D93" s="365"/>
      <c r="E93" s="360">
        <v>-177</v>
      </c>
      <c r="F93" s="361">
        <v>-0.57999999999999996</v>
      </c>
      <c r="G93" s="361">
        <v>-0.04</v>
      </c>
      <c r="H93" s="365"/>
      <c r="I93" s="360">
        <v>192</v>
      </c>
      <c r="J93" s="360">
        <v>-54</v>
      </c>
    </row>
    <row r="94" spans="1:10" s="174" customFormat="1" ht="13.95" customHeight="1" x14ac:dyDescent="0.25">
      <c r="A94" s="430" t="s">
        <v>504</v>
      </c>
      <c r="B94" s="360">
        <v>46</v>
      </c>
      <c r="C94" s="361">
        <v>0.14000000000000001</v>
      </c>
      <c r="D94" s="365"/>
      <c r="E94" s="360">
        <v>-59</v>
      </c>
      <c r="F94" s="361">
        <v>-0.18</v>
      </c>
      <c r="G94" s="361">
        <v>-0.04</v>
      </c>
      <c r="H94" s="365"/>
      <c r="I94" s="360">
        <v>24</v>
      </c>
      <c r="J94" s="360">
        <v>-68</v>
      </c>
    </row>
    <row r="95" spans="1:10" s="174" customFormat="1" ht="13.95" customHeight="1" x14ac:dyDescent="0.25">
      <c r="A95" s="430" t="s">
        <v>642</v>
      </c>
      <c r="B95" s="360">
        <v>510</v>
      </c>
      <c r="C95" s="361">
        <v>0.17</v>
      </c>
      <c r="D95" s="365"/>
      <c r="E95" s="360">
        <v>-630</v>
      </c>
      <c r="F95" s="361">
        <v>-0.22</v>
      </c>
      <c r="G95" s="361">
        <v>-0.21</v>
      </c>
      <c r="H95" s="365"/>
      <c r="I95" s="360">
        <v>-1</v>
      </c>
      <c r="J95" s="360">
        <v>0</v>
      </c>
    </row>
    <row r="96" spans="1:10" s="174" customFormat="1" ht="13.95" customHeight="1" x14ac:dyDescent="0.25">
      <c r="A96" s="430" t="s">
        <v>644</v>
      </c>
      <c r="B96" s="360">
        <v>700</v>
      </c>
      <c r="C96" s="361">
        <v>0.3</v>
      </c>
      <c r="D96" s="365"/>
      <c r="E96" s="360">
        <v>-797</v>
      </c>
      <c r="F96" s="361">
        <v>-0.34</v>
      </c>
      <c r="G96" s="361">
        <v>-0.34</v>
      </c>
      <c r="H96" s="365"/>
      <c r="I96" s="360">
        <v>-5</v>
      </c>
      <c r="J96" s="360">
        <v>0</v>
      </c>
    </row>
    <row r="97" spans="1:10" s="174" customFormat="1" ht="13.95" customHeight="1" x14ac:dyDescent="0.25">
      <c r="A97" s="430" t="s">
        <v>645</v>
      </c>
      <c r="B97" s="360">
        <v>280</v>
      </c>
      <c r="C97" s="361">
        <v>0.2</v>
      </c>
      <c r="D97" s="365"/>
      <c r="E97" s="360">
        <v>-19</v>
      </c>
      <c r="F97" s="361">
        <v>-0.01</v>
      </c>
      <c r="G97" s="361">
        <v>-0.01</v>
      </c>
      <c r="H97" s="365"/>
      <c r="I97" s="360">
        <v>825</v>
      </c>
      <c r="J97" s="360">
        <v>0</v>
      </c>
    </row>
    <row r="98" spans="1:10" s="174" customFormat="1" ht="13.95" customHeight="1" x14ac:dyDescent="0.25">
      <c r="A98" s="430" t="s">
        <v>646</v>
      </c>
      <c r="B98" s="360">
        <v>235</v>
      </c>
      <c r="C98" s="361">
        <v>0.27</v>
      </c>
      <c r="D98" s="365"/>
      <c r="E98" s="360">
        <v>-21</v>
      </c>
      <c r="F98" s="361">
        <v>-0.02</v>
      </c>
      <c r="G98" s="361">
        <v>-0.02</v>
      </c>
      <c r="H98" s="365"/>
      <c r="I98" s="360">
        <v>-37</v>
      </c>
      <c r="J98" s="360">
        <v>0</v>
      </c>
    </row>
    <row r="99" spans="1:10" s="174" customFormat="1" ht="13.95" customHeight="1" x14ac:dyDescent="0.25">
      <c r="A99" s="430" t="s">
        <v>454</v>
      </c>
      <c r="B99" s="360">
        <v>10145</v>
      </c>
      <c r="C99" s="361">
        <v>1.1599999999999999</v>
      </c>
      <c r="D99" s="365"/>
      <c r="E99" s="360">
        <v>-6985</v>
      </c>
      <c r="F99" s="361">
        <v>-0.8</v>
      </c>
      <c r="G99" s="361">
        <v>-0.8</v>
      </c>
      <c r="H99" s="365"/>
      <c r="I99" s="360">
        <v>-3160</v>
      </c>
      <c r="J99" s="360">
        <v>0</v>
      </c>
    </row>
    <row r="100" spans="1:10" s="174" customFormat="1" ht="13.95" customHeight="1" x14ac:dyDescent="0.25">
      <c r="A100" s="430" t="s">
        <v>864</v>
      </c>
      <c r="B100" s="360">
        <v>45305</v>
      </c>
      <c r="C100" s="361">
        <v>1.99</v>
      </c>
      <c r="D100" s="365"/>
      <c r="E100" s="360">
        <v>-34626</v>
      </c>
      <c r="F100" s="361">
        <v>-1.52</v>
      </c>
      <c r="G100" s="361">
        <v>-1.52</v>
      </c>
      <c r="H100" s="365"/>
      <c r="I100" s="360">
        <v>-10680</v>
      </c>
      <c r="J100" s="360">
        <v>0</v>
      </c>
    </row>
    <row r="101" spans="1:10" s="174" customFormat="1" ht="13.95" customHeight="1" x14ac:dyDescent="0.25">
      <c r="A101" s="430" t="s">
        <v>456</v>
      </c>
      <c r="B101" s="360">
        <v>3410</v>
      </c>
      <c r="C101" s="361">
        <v>0.18</v>
      </c>
      <c r="D101" s="365"/>
      <c r="E101" s="360">
        <v>-776</v>
      </c>
      <c r="F101" s="361">
        <v>-0.04</v>
      </c>
      <c r="G101" s="361">
        <v>-0.04</v>
      </c>
      <c r="H101" s="365"/>
      <c r="I101" s="360">
        <v>-2634</v>
      </c>
      <c r="J101" s="360">
        <v>0</v>
      </c>
    </row>
    <row r="102" spans="1:10" s="174" customFormat="1" ht="13.95" customHeight="1" x14ac:dyDescent="0.25">
      <c r="A102" s="430" t="s">
        <v>875</v>
      </c>
      <c r="B102" s="360">
        <v>3128</v>
      </c>
      <c r="C102" s="361">
        <v>0.16</v>
      </c>
      <c r="D102" s="365"/>
      <c r="E102" s="360">
        <v>-2193</v>
      </c>
      <c r="F102" s="361">
        <v>-0.11</v>
      </c>
      <c r="G102" s="361">
        <v>-7.0000000000000007E-2</v>
      </c>
      <c r="H102" s="365"/>
      <c r="I102" s="360">
        <v>-935</v>
      </c>
      <c r="J102" s="360">
        <v>0</v>
      </c>
    </row>
    <row r="103" spans="1:10" s="174" customFormat="1" ht="13.95" customHeight="1" x14ac:dyDescent="0.25">
      <c r="A103" s="430" t="s">
        <v>457</v>
      </c>
      <c r="B103" s="360">
        <v>22135</v>
      </c>
      <c r="C103" s="361">
        <v>0.17</v>
      </c>
      <c r="D103" s="365"/>
      <c r="E103" s="360">
        <v>-14387</v>
      </c>
      <c r="F103" s="361">
        <v>-0.11</v>
      </c>
      <c r="G103" s="361">
        <v>-0.11</v>
      </c>
      <c r="H103" s="365"/>
      <c r="I103" s="360">
        <v>-7748</v>
      </c>
      <c r="J103" s="360">
        <v>0</v>
      </c>
    </row>
    <row r="104" spans="1:10" s="174" customFormat="1" ht="13.95" customHeight="1" x14ac:dyDescent="0.25">
      <c r="A104" s="430" t="s">
        <v>458</v>
      </c>
      <c r="B104" s="360">
        <v>7931</v>
      </c>
      <c r="C104" s="361">
        <v>0.28999999999999998</v>
      </c>
      <c r="D104" s="365"/>
      <c r="E104" s="360">
        <v>-7174</v>
      </c>
      <c r="F104" s="361">
        <v>-0.26</v>
      </c>
      <c r="G104" s="361">
        <v>-0.26</v>
      </c>
      <c r="H104" s="365"/>
      <c r="I104" s="360">
        <v>-757</v>
      </c>
      <c r="J104" s="360">
        <v>0</v>
      </c>
    </row>
    <row r="105" spans="1:10" s="174" customFormat="1" ht="13.95" customHeight="1" x14ac:dyDescent="0.25">
      <c r="A105" s="430" t="s">
        <v>876</v>
      </c>
      <c r="B105" s="360">
        <v>2005</v>
      </c>
      <c r="C105" s="361">
        <v>0.08</v>
      </c>
      <c r="D105" s="365"/>
      <c r="E105" s="360">
        <v>-1803</v>
      </c>
      <c r="F105" s="361">
        <v>-7.0000000000000007E-2</v>
      </c>
      <c r="G105" s="361">
        <v>-0.06</v>
      </c>
      <c r="H105" s="365"/>
      <c r="I105" s="360">
        <v>-202</v>
      </c>
      <c r="J105" s="360">
        <v>0</v>
      </c>
    </row>
    <row r="106" spans="1:10" s="174" customFormat="1" ht="13.95" customHeight="1" x14ac:dyDescent="0.25">
      <c r="A106" s="430" t="s">
        <v>647</v>
      </c>
      <c r="B106" s="360">
        <v>65</v>
      </c>
      <c r="C106" s="361">
        <v>0.04</v>
      </c>
      <c r="D106" s="365"/>
      <c r="E106" s="360">
        <v>-621</v>
      </c>
      <c r="F106" s="361">
        <v>-0.36</v>
      </c>
      <c r="G106" s="361">
        <v>-0.36</v>
      </c>
      <c r="H106" s="365"/>
      <c r="I106" s="360">
        <v>0</v>
      </c>
      <c r="J106" s="360">
        <v>0</v>
      </c>
    </row>
    <row r="107" spans="1:10" s="174" customFormat="1" ht="13.95" customHeight="1" x14ac:dyDescent="0.25">
      <c r="A107" s="430" t="s">
        <v>649</v>
      </c>
      <c r="B107" s="360">
        <v>8</v>
      </c>
      <c r="C107" s="361">
        <v>0</v>
      </c>
      <c r="D107" s="365"/>
      <c r="E107" s="360">
        <v>-11</v>
      </c>
      <c r="F107" s="361">
        <v>0</v>
      </c>
      <c r="G107" s="361">
        <v>0</v>
      </c>
      <c r="H107" s="365"/>
      <c r="I107" s="360">
        <v>0</v>
      </c>
      <c r="J107" s="360">
        <v>0</v>
      </c>
    </row>
    <row r="108" spans="1:10" s="174" customFormat="1" ht="13.95" customHeight="1" x14ac:dyDescent="0.25">
      <c r="A108" s="430" t="s">
        <v>650</v>
      </c>
      <c r="B108" s="360">
        <v>5</v>
      </c>
      <c r="C108" s="361">
        <v>0</v>
      </c>
      <c r="D108" s="365"/>
      <c r="E108" s="360">
        <v>-5</v>
      </c>
      <c r="F108" s="361">
        <v>0</v>
      </c>
      <c r="G108" s="361">
        <v>0</v>
      </c>
      <c r="H108" s="365"/>
      <c r="I108" s="360">
        <v>0</v>
      </c>
      <c r="J108" s="360">
        <v>0</v>
      </c>
    </row>
    <row r="109" spans="1:10" s="174" customFormat="1" ht="13.95" customHeight="1" x14ac:dyDescent="0.25">
      <c r="A109" s="430" t="s">
        <v>710</v>
      </c>
      <c r="B109" s="360">
        <v>31045</v>
      </c>
      <c r="C109" s="361">
        <v>4.42</v>
      </c>
      <c r="D109" s="365"/>
      <c r="E109" s="360">
        <v>-25911</v>
      </c>
      <c r="F109" s="361">
        <v>-3.69</v>
      </c>
      <c r="G109" s="361">
        <v>-3.69</v>
      </c>
      <c r="H109" s="365"/>
      <c r="I109" s="360">
        <v>-5134</v>
      </c>
      <c r="J109" s="360">
        <v>0</v>
      </c>
    </row>
    <row r="110" spans="1:10" s="174" customFormat="1" ht="13.95" customHeight="1" x14ac:dyDescent="0.25">
      <c r="A110" s="430" t="s">
        <v>713</v>
      </c>
      <c r="B110" s="360">
        <v>2169</v>
      </c>
      <c r="C110" s="361">
        <v>0.25</v>
      </c>
      <c r="D110" s="365"/>
      <c r="E110" s="360">
        <v>-1762</v>
      </c>
      <c r="F110" s="361">
        <v>-0.2</v>
      </c>
      <c r="G110" s="361">
        <v>-0.2</v>
      </c>
      <c r="H110" s="365"/>
      <c r="I110" s="360">
        <v>-152</v>
      </c>
      <c r="J110" s="360">
        <v>0</v>
      </c>
    </row>
    <row r="111" spans="1:10" s="174" customFormat="1" ht="13.95" customHeight="1" x14ac:dyDescent="0.25">
      <c r="A111" s="430" t="s">
        <v>651</v>
      </c>
      <c r="B111" s="360">
        <v>1043</v>
      </c>
      <c r="C111" s="361">
        <v>0.26</v>
      </c>
      <c r="D111" s="365"/>
      <c r="E111" s="360">
        <v>-1096</v>
      </c>
      <c r="F111" s="361">
        <v>-0.27</v>
      </c>
      <c r="G111" s="361">
        <v>-0.27</v>
      </c>
      <c r="H111" s="365"/>
      <c r="I111" s="360">
        <v>-252</v>
      </c>
      <c r="J111" s="360">
        <v>0</v>
      </c>
    </row>
    <row r="112" spans="1:10" s="174" customFormat="1" x14ac:dyDescent="0.25">
      <c r="A112" s="430" t="s">
        <v>653</v>
      </c>
      <c r="B112" s="360">
        <v>577</v>
      </c>
      <c r="C112" s="361">
        <v>0.23</v>
      </c>
      <c r="D112" s="365"/>
      <c r="E112" s="360">
        <v>-791</v>
      </c>
      <c r="F112" s="361">
        <v>-0.32</v>
      </c>
      <c r="G112" s="361">
        <v>-0.31</v>
      </c>
      <c r="H112" s="365"/>
      <c r="I112" s="360">
        <v>-143</v>
      </c>
      <c r="J112" s="360">
        <v>0</v>
      </c>
    </row>
    <row r="113" spans="1:10" s="174" customFormat="1" ht="13.95" customHeight="1" x14ac:dyDescent="0.25">
      <c r="A113" s="430" t="s">
        <v>505</v>
      </c>
      <c r="B113" s="360">
        <v>-39</v>
      </c>
      <c r="C113" s="361">
        <v>-0.23</v>
      </c>
      <c r="D113" s="365"/>
      <c r="E113" s="360">
        <v>-70</v>
      </c>
      <c r="F113" s="361">
        <v>-0.4</v>
      </c>
      <c r="G113" s="361">
        <v>-0.05</v>
      </c>
      <c r="H113" s="365"/>
      <c r="I113" s="360">
        <v>1</v>
      </c>
      <c r="J113" s="360">
        <v>173</v>
      </c>
    </row>
    <row r="114" spans="1:10" s="174" customFormat="1" ht="21.6" x14ac:dyDescent="0.25">
      <c r="A114" s="430" t="s">
        <v>599</v>
      </c>
      <c r="B114" s="360">
        <v>86</v>
      </c>
      <c r="C114" s="361">
        <v>0.01</v>
      </c>
      <c r="D114" s="365"/>
      <c r="E114" s="360">
        <v>-18</v>
      </c>
      <c r="F114" s="361">
        <v>0</v>
      </c>
      <c r="G114" s="361">
        <v>0</v>
      </c>
      <c r="H114" s="365"/>
      <c r="I114" s="360">
        <v>0</v>
      </c>
      <c r="J114" s="360">
        <v>0</v>
      </c>
    </row>
    <row r="115" spans="1:10" s="174" customFormat="1" ht="13.95" customHeight="1" x14ac:dyDescent="0.25">
      <c r="A115" s="430" t="s">
        <v>459</v>
      </c>
      <c r="B115" s="360">
        <v>40</v>
      </c>
      <c r="C115" s="361">
        <v>0.06</v>
      </c>
      <c r="D115" s="365"/>
      <c r="E115" s="360">
        <v>-319</v>
      </c>
      <c r="F115" s="361">
        <v>-0.47</v>
      </c>
      <c r="G115" s="361">
        <v>-0.46</v>
      </c>
      <c r="H115" s="365"/>
      <c r="I115" s="360">
        <v>98</v>
      </c>
      <c r="J115" s="360">
        <v>0</v>
      </c>
    </row>
    <row r="116" spans="1:10" s="174" customFormat="1" ht="13.95" customHeight="1" x14ac:dyDescent="0.25">
      <c r="A116" s="430" t="s">
        <v>460</v>
      </c>
      <c r="B116" s="360">
        <v>83</v>
      </c>
      <c r="C116" s="361">
        <v>0.09</v>
      </c>
      <c r="D116" s="365"/>
      <c r="E116" s="360">
        <v>-27</v>
      </c>
      <c r="F116" s="361">
        <v>-0.03</v>
      </c>
      <c r="G116" s="361">
        <v>-0.03</v>
      </c>
      <c r="H116" s="365"/>
      <c r="I116" s="360">
        <v>244</v>
      </c>
      <c r="J116" s="360">
        <v>0</v>
      </c>
    </row>
    <row r="117" spans="1:10" s="174" customFormat="1" ht="13.95" customHeight="1" x14ac:dyDescent="0.25">
      <c r="A117" s="430" t="s">
        <v>461</v>
      </c>
      <c r="B117" s="360">
        <v>52</v>
      </c>
      <c r="C117" s="361">
        <v>0.02</v>
      </c>
      <c r="D117" s="365"/>
      <c r="E117" s="360">
        <v>-50</v>
      </c>
      <c r="F117" s="361">
        <v>-0.02</v>
      </c>
      <c r="G117" s="361">
        <v>-0.02</v>
      </c>
      <c r="H117" s="365"/>
      <c r="I117" s="360">
        <v>196</v>
      </c>
      <c r="J117" s="360">
        <v>0</v>
      </c>
    </row>
    <row r="118" spans="1:10" s="174" customFormat="1" ht="13.95" customHeight="1" x14ac:dyDescent="0.25">
      <c r="A118" s="430" t="s">
        <v>462</v>
      </c>
      <c r="B118" s="360">
        <v>43</v>
      </c>
      <c r="C118" s="361">
        <v>0.02</v>
      </c>
      <c r="D118" s="365"/>
      <c r="E118" s="360">
        <v>-33</v>
      </c>
      <c r="F118" s="361">
        <v>-0.02</v>
      </c>
      <c r="G118" s="361">
        <v>-0.02</v>
      </c>
      <c r="H118" s="365"/>
      <c r="I118" s="360">
        <v>363</v>
      </c>
      <c r="J118" s="360">
        <v>0</v>
      </c>
    </row>
    <row r="119" spans="1:10" s="174" customFormat="1" ht="13.95" customHeight="1" x14ac:dyDescent="0.25">
      <c r="A119" s="430" t="s">
        <v>463</v>
      </c>
      <c r="B119" s="360">
        <v>1137</v>
      </c>
      <c r="C119" s="361">
        <v>0.27</v>
      </c>
      <c r="D119" s="365"/>
      <c r="E119" s="360">
        <v>-3133</v>
      </c>
      <c r="F119" s="361">
        <v>-0.74</v>
      </c>
      <c r="G119" s="361">
        <v>-0.74</v>
      </c>
      <c r="H119" s="365"/>
      <c r="I119" s="360">
        <v>1996</v>
      </c>
      <c r="J119" s="360">
        <v>0</v>
      </c>
    </row>
    <row r="120" spans="1:10" s="174" customFormat="1" ht="13.95" customHeight="1" x14ac:dyDescent="0.25">
      <c r="A120" s="430" t="s">
        <v>464</v>
      </c>
      <c r="B120" s="360">
        <v>796</v>
      </c>
      <c r="C120" s="361">
        <v>0.12</v>
      </c>
      <c r="D120" s="365"/>
      <c r="E120" s="360">
        <v>-570</v>
      </c>
      <c r="F120" s="361">
        <v>-0.09</v>
      </c>
      <c r="G120" s="361">
        <v>-0.08</v>
      </c>
      <c r="H120" s="365"/>
      <c r="I120" s="360">
        <v>-226</v>
      </c>
      <c r="J120" s="360">
        <v>0</v>
      </c>
    </row>
    <row r="121" spans="1:10" s="174" customFormat="1" ht="13.95" customHeight="1" x14ac:dyDescent="0.25">
      <c r="A121" s="430" t="s">
        <v>465</v>
      </c>
      <c r="B121" s="360">
        <v>3811</v>
      </c>
      <c r="C121" s="361">
        <v>0.36</v>
      </c>
      <c r="D121" s="365"/>
      <c r="E121" s="360">
        <v>-1265</v>
      </c>
      <c r="F121" s="361">
        <v>-0.12</v>
      </c>
      <c r="G121" s="361">
        <v>-0.12</v>
      </c>
      <c r="H121" s="365"/>
      <c r="I121" s="360">
        <v>-2546</v>
      </c>
      <c r="J121" s="360">
        <v>0</v>
      </c>
    </row>
    <row r="122" spans="1:10" s="174" customFormat="1" ht="13.95" customHeight="1" x14ac:dyDescent="0.25">
      <c r="A122" s="430" t="s">
        <v>601</v>
      </c>
      <c r="B122" s="360">
        <v>382</v>
      </c>
      <c r="C122" s="361">
        <v>0.22</v>
      </c>
      <c r="D122" s="365"/>
      <c r="E122" s="360">
        <v>437</v>
      </c>
      <c r="F122" s="361">
        <v>0.25</v>
      </c>
      <c r="G122" s="361">
        <v>0.28999999999999998</v>
      </c>
      <c r="H122" s="365"/>
      <c r="I122" s="360">
        <v>195</v>
      </c>
      <c r="J122" s="360">
        <v>-907</v>
      </c>
    </row>
    <row r="123" spans="1:10" s="174" customFormat="1" ht="13.95" customHeight="1" x14ac:dyDescent="0.25">
      <c r="A123" s="430" t="s">
        <v>602</v>
      </c>
      <c r="B123" s="360">
        <v>590</v>
      </c>
      <c r="C123" s="361">
        <v>0.19</v>
      </c>
      <c r="D123" s="365"/>
      <c r="E123" s="360">
        <v>-1067</v>
      </c>
      <c r="F123" s="361">
        <v>-0.34</v>
      </c>
      <c r="G123" s="361">
        <v>-0.33</v>
      </c>
      <c r="H123" s="365"/>
      <c r="I123" s="360">
        <v>599</v>
      </c>
      <c r="J123" s="360">
        <v>-122</v>
      </c>
    </row>
    <row r="124" spans="1:10" s="174" customFormat="1" ht="13.95" customHeight="1" x14ac:dyDescent="0.25">
      <c r="A124" s="430" t="s">
        <v>603</v>
      </c>
      <c r="B124" s="360">
        <v>1692</v>
      </c>
      <c r="C124" s="361">
        <v>0.43</v>
      </c>
      <c r="D124" s="365"/>
      <c r="E124" s="360">
        <v>-1616</v>
      </c>
      <c r="F124" s="361">
        <v>-0.41</v>
      </c>
      <c r="G124" s="361">
        <v>-0.4</v>
      </c>
      <c r="H124" s="365"/>
      <c r="I124" s="360">
        <v>-76</v>
      </c>
      <c r="J124" s="360">
        <v>0</v>
      </c>
    </row>
    <row r="125" spans="1:10" s="174" customFormat="1" ht="13.95" customHeight="1" x14ac:dyDescent="0.25">
      <c r="A125" s="430" t="s">
        <v>604</v>
      </c>
      <c r="B125" s="360">
        <v>3052</v>
      </c>
      <c r="C125" s="361">
        <v>0.12</v>
      </c>
      <c r="D125" s="365"/>
      <c r="E125" s="360">
        <v>-181</v>
      </c>
      <c r="F125" s="361">
        <v>-0.01</v>
      </c>
      <c r="G125" s="361">
        <v>-0.01</v>
      </c>
      <c r="H125" s="365"/>
      <c r="I125" s="360">
        <v>2525</v>
      </c>
      <c r="J125" s="360">
        <v>-1369</v>
      </c>
    </row>
    <row r="126" spans="1:10" s="174" customFormat="1" ht="13.95" customHeight="1" x14ac:dyDescent="0.25">
      <c r="A126" s="430" t="s">
        <v>605</v>
      </c>
      <c r="B126" s="360">
        <v>7004</v>
      </c>
      <c r="C126" s="361">
        <v>0.13</v>
      </c>
      <c r="D126" s="365"/>
      <c r="E126" s="360">
        <v>-8720</v>
      </c>
      <c r="F126" s="361">
        <v>-0.16</v>
      </c>
      <c r="G126" s="361">
        <v>-0.16</v>
      </c>
      <c r="H126" s="365"/>
      <c r="I126" s="360">
        <v>3427</v>
      </c>
      <c r="J126" s="360">
        <v>-1711</v>
      </c>
    </row>
    <row r="127" spans="1:10" s="174" customFormat="1" ht="13.95" customHeight="1" x14ac:dyDescent="0.25">
      <c r="A127" s="430" t="s">
        <v>606</v>
      </c>
      <c r="B127" s="360">
        <v>10683</v>
      </c>
      <c r="C127" s="361">
        <v>1.33</v>
      </c>
      <c r="D127" s="365"/>
      <c r="E127" s="360">
        <v>-9845</v>
      </c>
      <c r="F127" s="361">
        <v>-1.23</v>
      </c>
      <c r="G127" s="361">
        <v>-1.22</v>
      </c>
      <c r="H127" s="365"/>
      <c r="I127" s="360">
        <v>-838</v>
      </c>
      <c r="J127" s="360">
        <v>0</v>
      </c>
    </row>
    <row r="128" spans="1:10" s="174" customFormat="1" ht="13.95" customHeight="1" x14ac:dyDescent="0.25">
      <c r="A128" s="430" t="s">
        <v>607</v>
      </c>
      <c r="B128" s="360">
        <v>92</v>
      </c>
      <c r="C128" s="361">
        <v>7.0000000000000007E-2</v>
      </c>
      <c r="D128" s="365"/>
      <c r="E128" s="360">
        <v>-94</v>
      </c>
      <c r="F128" s="361">
        <v>-7.0000000000000007E-2</v>
      </c>
      <c r="G128" s="361">
        <v>-0.02</v>
      </c>
      <c r="H128" s="365"/>
      <c r="I128" s="360">
        <v>626</v>
      </c>
      <c r="J128" s="360">
        <v>809</v>
      </c>
    </row>
    <row r="129" spans="1:10" s="174" customFormat="1" ht="13.95" customHeight="1" x14ac:dyDescent="0.25">
      <c r="A129" s="430" t="s">
        <v>608</v>
      </c>
      <c r="B129" s="360">
        <v>273</v>
      </c>
      <c r="C129" s="361">
        <v>0.79</v>
      </c>
      <c r="D129" s="365"/>
      <c r="E129" s="360">
        <v>-39</v>
      </c>
      <c r="F129" s="361">
        <v>-0.11</v>
      </c>
      <c r="G129" s="361">
        <v>-7.0000000000000007E-2</v>
      </c>
      <c r="H129" s="365"/>
      <c r="I129" s="360">
        <v>525</v>
      </c>
      <c r="J129" s="360">
        <v>-9</v>
      </c>
    </row>
    <row r="130" spans="1:10" s="174" customFormat="1" ht="13.95" customHeight="1" x14ac:dyDescent="0.25">
      <c r="A130" s="430" t="s">
        <v>609</v>
      </c>
      <c r="B130" s="360">
        <v>772</v>
      </c>
      <c r="C130" s="361">
        <v>0.13</v>
      </c>
      <c r="D130" s="365"/>
      <c r="E130" s="360">
        <v>-968</v>
      </c>
      <c r="F130" s="361">
        <v>-0.16</v>
      </c>
      <c r="G130" s="361">
        <v>-0.15</v>
      </c>
      <c r="H130" s="365"/>
      <c r="I130" s="360">
        <v>635</v>
      </c>
      <c r="J130" s="360">
        <v>-1281</v>
      </c>
    </row>
    <row r="131" spans="1:10" s="174" customFormat="1" ht="13.95" customHeight="1" x14ac:dyDescent="0.25">
      <c r="A131" s="430" t="s">
        <v>610</v>
      </c>
      <c r="B131" s="360">
        <v>1634</v>
      </c>
      <c r="C131" s="361">
        <v>0.15</v>
      </c>
      <c r="D131" s="365"/>
      <c r="E131" s="360">
        <v>-1684</v>
      </c>
      <c r="F131" s="361">
        <v>-0.16</v>
      </c>
      <c r="G131" s="361">
        <v>-0.13</v>
      </c>
      <c r="H131" s="365"/>
      <c r="I131" s="360">
        <v>1303</v>
      </c>
      <c r="J131" s="360">
        <v>-6299</v>
      </c>
    </row>
    <row r="132" spans="1:10" s="174" customFormat="1" ht="13.95" customHeight="1" x14ac:dyDescent="0.25">
      <c r="A132" s="430" t="s">
        <v>611</v>
      </c>
      <c r="B132" s="360">
        <v>2221</v>
      </c>
      <c r="C132" s="361">
        <v>0.18</v>
      </c>
      <c r="D132" s="365"/>
      <c r="E132" s="360">
        <v>-4107</v>
      </c>
      <c r="F132" s="361">
        <v>-0.32</v>
      </c>
      <c r="G132" s="361">
        <v>-0.32</v>
      </c>
      <c r="H132" s="365"/>
      <c r="I132" s="360">
        <v>1376</v>
      </c>
      <c r="J132" s="360">
        <v>510</v>
      </c>
    </row>
    <row r="133" spans="1:10" s="174" customFormat="1" ht="13.95" customHeight="1" x14ac:dyDescent="0.25">
      <c r="A133" s="430" t="s">
        <v>612</v>
      </c>
      <c r="B133" s="360">
        <v>807</v>
      </c>
      <c r="C133" s="361">
        <v>0.15</v>
      </c>
      <c r="D133" s="365"/>
      <c r="E133" s="360">
        <v>-1528</v>
      </c>
      <c r="F133" s="361">
        <v>-0.28999999999999998</v>
      </c>
      <c r="G133" s="361">
        <v>-0.28000000000000003</v>
      </c>
      <c r="H133" s="365"/>
      <c r="I133" s="360">
        <v>760</v>
      </c>
      <c r="J133" s="360">
        <v>-39</v>
      </c>
    </row>
    <row r="134" spans="1:10" s="174" customFormat="1" ht="13.95" customHeight="1" x14ac:dyDescent="0.25">
      <c r="A134" s="430" t="s">
        <v>613</v>
      </c>
      <c r="B134" s="360">
        <v>856</v>
      </c>
      <c r="C134" s="361">
        <v>0.16</v>
      </c>
      <c r="D134" s="365"/>
      <c r="E134" s="360">
        <v>-1678</v>
      </c>
      <c r="F134" s="361">
        <v>-0.32</v>
      </c>
      <c r="G134" s="361">
        <v>-0.32</v>
      </c>
      <c r="H134" s="365"/>
      <c r="I134" s="360">
        <v>707</v>
      </c>
      <c r="J134" s="360">
        <v>115</v>
      </c>
    </row>
    <row r="135" spans="1:10" s="174" customFormat="1" ht="13.95" customHeight="1" x14ac:dyDescent="0.25">
      <c r="A135" s="430" t="s">
        <v>614</v>
      </c>
      <c r="B135" s="360">
        <v>533</v>
      </c>
      <c r="C135" s="361">
        <v>0.27</v>
      </c>
      <c r="D135" s="365"/>
      <c r="E135" s="360">
        <v>-531</v>
      </c>
      <c r="F135" s="361">
        <v>-0.27</v>
      </c>
      <c r="G135" s="361">
        <v>-0.26</v>
      </c>
      <c r="H135" s="365"/>
      <c r="I135" s="360">
        <v>9</v>
      </c>
      <c r="J135" s="360">
        <v>-11</v>
      </c>
    </row>
    <row r="136" spans="1:10" s="174" customFormat="1" ht="13.95" customHeight="1" x14ac:dyDescent="0.25">
      <c r="A136" s="430" t="s">
        <v>615</v>
      </c>
      <c r="B136" s="360">
        <v>1994</v>
      </c>
      <c r="C136" s="361">
        <v>0.4</v>
      </c>
      <c r="D136" s="365"/>
      <c r="E136" s="360">
        <v>-964</v>
      </c>
      <c r="F136" s="361">
        <v>-0.19</v>
      </c>
      <c r="G136" s="361">
        <v>-0.19</v>
      </c>
      <c r="H136" s="365"/>
      <c r="I136" s="360">
        <v>122</v>
      </c>
      <c r="J136" s="360">
        <v>-1152</v>
      </c>
    </row>
    <row r="137" spans="1:10" s="174" customFormat="1" ht="13.95" customHeight="1" x14ac:dyDescent="0.25">
      <c r="A137" s="430" t="s">
        <v>616</v>
      </c>
      <c r="B137" s="360">
        <v>3076</v>
      </c>
      <c r="C137" s="361">
        <v>0.38</v>
      </c>
      <c r="D137" s="365"/>
      <c r="E137" s="360">
        <v>-1188</v>
      </c>
      <c r="F137" s="361">
        <v>-0.15</v>
      </c>
      <c r="G137" s="361">
        <v>-0.14000000000000001</v>
      </c>
      <c r="H137" s="365"/>
      <c r="I137" s="360">
        <v>805</v>
      </c>
      <c r="J137" s="360">
        <v>-3822</v>
      </c>
    </row>
    <row r="138" spans="1:10" s="174" customFormat="1" ht="13.95" customHeight="1" x14ac:dyDescent="0.25">
      <c r="A138" s="430" t="s">
        <v>617</v>
      </c>
      <c r="B138" s="360">
        <v>2079</v>
      </c>
      <c r="C138" s="361">
        <v>0.26</v>
      </c>
      <c r="D138" s="365"/>
      <c r="E138" s="360">
        <v>-609</v>
      </c>
      <c r="F138" s="361">
        <v>-0.08</v>
      </c>
      <c r="G138" s="361">
        <v>-0.08</v>
      </c>
      <c r="H138" s="365"/>
      <c r="I138" s="360">
        <v>92</v>
      </c>
      <c r="J138" s="360">
        <v>-1562</v>
      </c>
    </row>
    <row r="139" spans="1:10" s="174" customFormat="1" ht="13.95" customHeight="1" x14ac:dyDescent="0.25">
      <c r="A139" s="430" t="s">
        <v>618</v>
      </c>
      <c r="B139" s="360">
        <v>412</v>
      </c>
      <c r="C139" s="361">
        <v>0.26</v>
      </c>
      <c r="D139" s="365"/>
      <c r="E139" s="360">
        <v>-393</v>
      </c>
      <c r="F139" s="361">
        <v>-0.25</v>
      </c>
      <c r="G139" s="361">
        <v>-0.24</v>
      </c>
      <c r="H139" s="365"/>
      <c r="I139" s="360">
        <v>19</v>
      </c>
      <c r="J139" s="360">
        <v>-38</v>
      </c>
    </row>
    <row r="140" spans="1:10" s="174" customFormat="1" ht="13.95" customHeight="1" x14ac:dyDescent="0.25">
      <c r="A140" s="430" t="s">
        <v>619</v>
      </c>
      <c r="B140" s="360">
        <v>157</v>
      </c>
      <c r="C140" s="361">
        <v>0.13</v>
      </c>
      <c r="D140" s="365"/>
      <c r="E140" s="360">
        <v>-4717</v>
      </c>
      <c r="F140" s="361">
        <v>-3.76</v>
      </c>
      <c r="G140" s="361">
        <v>-3.75</v>
      </c>
      <c r="H140" s="365"/>
      <c r="I140" s="360">
        <v>-16</v>
      </c>
      <c r="J140" s="360">
        <v>-156</v>
      </c>
    </row>
    <row r="141" spans="1:10" s="174" customFormat="1" ht="13.95" customHeight="1" x14ac:dyDescent="0.25">
      <c r="A141" s="430" t="s">
        <v>620</v>
      </c>
      <c r="B141" s="360">
        <v>1308</v>
      </c>
      <c r="C141" s="361">
        <v>0.13</v>
      </c>
      <c r="D141" s="365"/>
      <c r="E141" s="360">
        <v>-2383</v>
      </c>
      <c r="F141" s="361">
        <v>-0.24</v>
      </c>
      <c r="G141" s="361">
        <v>-0.24</v>
      </c>
      <c r="H141" s="365"/>
      <c r="I141" s="360">
        <v>1646</v>
      </c>
      <c r="J141" s="360">
        <v>-571</v>
      </c>
    </row>
    <row r="142" spans="1:10" s="174" customFormat="1" ht="13.95" customHeight="1" x14ac:dyDescent="0.25">
      <c r="A142" s="430" t="s">
        <v>621</v>
      </c>
      <c r="B142" s="360">
        <v>984</v>
      </c>
      <c r="C142" s="361">
        <v>0.92</v>
      </c>
      <c r="D142" s="365"/>
      <c r="E142" s="360">
        <v>-995</v>
      </c>
      <c r="F142" s="361">
        <v>-0.93</v>
      </c>
      <c r="G142" s="361">
        <v>-0.91</v>
      </c>
      <c r="H142" s="365"/>
      <c r="I142" s="360">
        <v>11</v>
      </c>
      <c r="J142" s="360">
        <v>0</v>
      </c>
    </row>
    <row r="143" spans="1:10" s="174" customFormat="1" ht="13.95" customHeight="1" x14ac:dyDescent="0.25">
      <c r="A143" s="430" t="s">
        <v>622</v>
      </c>
      <c r="B143" s="360">
        <v>607</v>
      </c>
      <c r="C143" s="361">
        <v>0.43</v>
      </c>
      <c r="D143" s="365"/>
      <c r="E143" s="360">
        <v>-1420</v>
      </c>
      <c r="F143" s="361">
        <v>-1.01</v>
      </c>
      <c r="G143" s="361">
        <v>-0.97</v>
      </c>
      <c r="H143" s="365"/>
      <c r="I143" s="360">
        <v>139</v>
      </c>
      <c r="J143" s="360">
        <v>535</v>
      </c>
    </row>
    <row r="144" spans="1:10" s="174" customFormat="1" ht="13.95" customHeight="1" x14ac:dyDescent="0.25">
      <c r="A144" s="430" t="s">
        <v>623</v>
      </c>
      <c r="B144" s="360">
        <v>354</v>
      </c>
      <c r="C144" s="361">
        <v>0.13</v>
      </c>
      <c r="D144" s="365"/>
      <c r="E144" s="360">
        <v>-1052</v>
      </c>
      <c r="F144" s="361">
        <v>-0.39</v>
      </c>
      <c r="G144" s="361">
        <v>-0.35</v>
      </c>
      <c r="H144" s="365"/>
      <c r="I144" s="360">
        <v>1</v>
      </c>
      <c r="J144" s="360">
        <v>358</v>
      </c>
    </row>
    <row r="145" spans="1:10" s="174" customFormat="1" ht="13.95" customHeight="1" x14ac:dyDescent="0.25">
      <c r="A145" s="430" t="s">
        <v>624</v>
      </c>
      <c r="B145" s="360">
        <v>2175</v>
      </c>
      <c r="C145" s="361">
        <v>0.36</v>
      </c>
      <c r="D145" s="365"/>
      <c r="E145" s="360">
        <v>-1445</v>
      </c>
      <c r="F145" s="361">
        <v>-0.24</v>
      </c>
      <c r="G145" s="361">
        <v>-0.24</v>
      </c>
      <c r="H145" s="365"/>
      <c r="I145" s="360">
        <v>197</v>
      </c>
      <c r="J145" s="360">
        <v>-1107</v>
      </c>
    </row>
    <row r="146" spans="1:10" s="174" customFormat="1" x14ac:dyDescent="0.25">
      <c r="A146" s="430" t="s">
        <v>625</v>
      </c>
      <c r="B146" s="360">
        <v>2490</v>
      </c>
      <c r="C146" s="361">
        <v>0.36</v>
      </c>
      <c r="D146" s="365"/>
      <c r="E146" s="360">
        <v>-124</v>
      </c>
      <c r="F146" s="361">
        <v>-0.02</v>
      </c>
      <c r="G146" s="361">
        <v>-0.01</v>
      </c>
      <c r="H146" s="365"/>
      <c r="I146" s="360">
        <v>584</v>
      </c>
      <c r="J146" s="360">
        <v>-3528</v>
      </c>
    </row>
    <row r="147" spans="1:10" s="174" customFormat="1" ht="21.6" x14ac:dyDescent="0.25">
      <c r="A147" s="430" t="s">
        <v>654</v>
      </c>
      <c r="B147" s="360">
        <v>17532</v>
      </c>
      <c r="C147" s="361">
        <v>0.1</v>
      </c>
      <c r="D147" s="365"/>
      <c r="E147" s="360">
        <v>-1316</v>
      </c>
      <c r="F147" s="361">
        <v>-0.01</v>
      </c>
      <c r="G147" s="361">
        <v>0</v>
      </c>
      <c r="H147" s="365"/>
      <c r="I147" s="360">
        <v>0</v>
      </c>
      <c r="J147" s="360">
        <v>0</v>
      </c>
    </row>
    <row r="148" spans="1:10" s="174" customFormat="1" ht="13.95" customHeight="1" x14ac:dyDescent="0.25">
      <c r="A148" s="430" t="s">
        <v>736</v>
      </c>
      <c r="B148" s="360">
        <v>317</v>
      </c>
      <c r="C148" s="361">
        <v>0.27</v>
      </c>
      <c r="D148" s="365"/>
      <c r="E148" s="360">
        <v>-511</v>
      </c>
      <c r="F148" s="361">
        <v>-0.44</v>
      </c>
      <c r="G148" s="361">
        <v>-0.41</v>
      </c>
      <c r="H148" s="365"/>
      <c r="I148" s="360">
        <v>1</v>
      </c>
      <c r="J148" s="360">
        <v>193</v>
      </c>
    </row>
    <row r="149" spans="1:10" s="174" customFormat="1" ht="13.95" customHeight="1" x14ac:dyDescent="0.25">
      <c r="A149" s="430" t="s">
        <v>737</v>
      </c>
      <c r="B149" s="360">
        <v>1055</v>
      </c>
      <c r="C149" s="361">
        <v>0.39</v>
      </c>
      <c r="D149" s="365"/>
      <c r="E149" s="360">
        <v>-702</v>
      </c>
      <c r="F149" s="361">
        <v>-0.26</v>
      </c>
      <c r="G149" s="361">
        <v>-0.25</v>
      </c>
      <c r="H149" s="365"/>
      <c r="I149" s="360">
        <v>66</v>
      </c>
      <c r="J149" s="360">
        <v>-419</v>
      </c>
    </row>
    <row r="150" spans="1:10" s="174" customFormat="1" ht="13.95" customHeight="1" x14ac:dyDescent="0.25">
      <c r="A150" s="430" t="s">
        <v>626</v>
      </c>
      <c r="B150" s="360">
        <v>4297</v>
      </c>
      <c r="C150" s="361">
        <v>0.42</v>
      </c>
      <c r="D150" s="365"/>
      <c r="E150" s="360">
        <v>-4556</v>
      </c>
      <c r="F150" s="361">
        <v>-0.44</v>
      </c>
      <c r="G150" s="361">
        <v>-0.44</v>
      </c>
      <c r="H150" s="365"/>
      <c r="I150" s="360">
        <v>365</v>
      </c>
      <c r="J150" s="360">
        <v>-105</v>
      </c>
    </row>
    <row r="151" spans="1:10" s="174" customFormat="1" x14ac:dyDescent="0.25">
      <c r="A151" s="430" t="s">
        <v>712</v>
      </c>
      <c r="B151" s="360">
        <v>1705</v>
      </c>
      <c r="C151" s="361">
        <v>0.44</v>
      </c>
      <c r="D151" s="365"/>
      <c r="E151" s="360">
        <v>-1690</v>
      </c>
      <c r="F151" s="361">
        <v>-0.44</v>
      </c>
      <c r="G151" s="361">
        <v>-0.43</v>
      </c>
      <c r="H151" s="365"/>
      <c r="I151" s="360">
        <v>-15</v>
      </c>
      <c r="J151" s="360">
        <v>0</v>
      </c>
    </row>
    <row r="152" spans="1:10" s="174" customFormat="1" ht="21.6" x14ac:dyDescent="0.25">
      <c r="A152" s="430" t="s">
        <v>627</v>
      </c>
      <c r="B152" s="360">
        <v>11978</v>
      </c>
      <c r="C152" s="361">
        <v>1.51</v>
      </c>
      <c r="D152" s="365"/>
      <c r="E152" s="360">
        <v>-10944</v>
      </c>
      <c r="F152" s="361">
        <v>-1.38</v>
      </c>
      <c r="G152" s="361">
        <v>-1.4</v>
      </c>
      <c r="H152" s="365"/>
      <c r="I152" s="360">
        <v>-1034</v>
      </c>
      <c r="J152" s="360">
        <v>0</v>
      </c>
    </row>
    <row r="153" spans="1:10" s="174" customFormat="1" ht="21.6" x14ac:dyDescent="0.25">
      <c r="A153" s="430" t="s">
        <v>628</v>
      </c>
      <c r="B153" s="360">
        <v>10682</v>
      </c>
      <c r="C153" s="361">
        <v>1.58</v>
      </c>
      <c r="D153" s="365"/>
      <c r="E153" s="360">
        <v>-10138</v>
      </c>
      <c r="F153" s="361">
        <v>-1.5</v>
      </c>
      <c r="G153" s="361">
        <v>-1.5</v>
      </c>
      <c r="H153" s="365"/>
      <c r="I153" s="360">
        <v>-544</v>
      </c>
      <c r="J153" s="360">
        <v>0</v>
      </c>
    </row>
    <row r="154" spans="1:10" s="174" customFormat="1" ht="13.95" customHeight="1" x14ac:dyDescent="0.25">
      <c r="A154" s="430" t="s">
        <v>629</v>
      </c>
      <c r="B154" s="360">
        <v>16982</v>
      </c>
      <c r="C154" s="361">
        <v>1.64</v>
      </c>
      <c r="D154" s="365"/>
      <c r="E154" s="360">
        <v>-17520</v>
      </c>
      <c r="F154" s="361">
        <v>-1.7</v>
      </c>
      <c r="G154" s="361">
        <v>-1.69</v>
      </c>
      <c r="H154" s="365"/>
      <c r="I154" s="360">
        <v>538</v>
      </c>
      <c r="J154" s="360">
        <v>0</v>
      </c>
    </row>
    <row r="155" spans="1:10" s="174" customFormat="1" ht="13.95" customHeight="1" x14ac:dyDescent="0.25">
      <c r="A155" s="430" t="s">
        <v>883</v>
      </c>
      <c r="B155" s="360">
        <v>569</v>
      </c>
      <c r="C155" s="361">
        <v>0.13</v>
      </c>
      <c r="D155" s="365"/>
      <c r="E155" s="360">
        <v>-598</v>
      </c>
      <c r="F155" s="361">
        <v>-0.14000000000000001</v>
      </c>
      <c r="G155" s="361">
        <v>0</v>
      </c>
      <c r="H155" s="365"/>
      <c r="I155" s="360">
        <v>0</v>
      </c>
      <c r="J155" s="360">
        <v>0</v>
      </c>
    </row>
    <row r="156" spans="1:10" s="174" customFormat="1" ht="13.95" customHeight="1" x14ac:dyDescent="0.25">
      <c r="A156" s="430" t="s">
        <v>630</v>
      </c>
      <c r="B156" s="360">
        <v>3519</v>
      </c>
      <c r="C156" s="361">
        <v>0.14000000000000001</v>
      </c>
      <c r="D156" s="365"/>
      <c r="E156" s="360">
        <v>-6474</v>
      </c>
      <c r="F156" s="361">
        <v>-0.26</v>
      </c>
      <c r="G156" s="361">
        <v>-0.26</v>
      </c>
      <c r="H156" s="365"/>
      <c r="I156" s="360">
        <v>4054</v>
      </c>
      <c r="J156" s="360">
        <v>-1098</v>
      </c>
    </row>
    <row r="157" spans="1:10" s="174" customFormat="1" ht="13.95" customHeight="1" x14ac:dyDescent="0.25">
      <c r="A157" s="430" t="s">
        <v>631</v>
      </c>
      <c r="B157" s="360">
        <v>1826</v>
      </c>
      <c r="C157" s="361">
        <v>0.16</v>
      </c>
      <c r="D157" s="365"/>
      <c r="E157" s="360">
        <v>-294</v>
      </c>
      <c r="F157" s="361">
        <v>-0.03</v>
      </c>
      <c r="G157" s="361">
        <v>-0.01</v>
      </c>
      <c r="H157" s="365"/>
      <c r="I157" s="360">
        <v>2033</v>
      </c>
      <c r="J157" s="360">
        <v>-485</v>
      </c>
    </row>
    <row r="158" spans="1:10" s="174" customFormat="1" ht="13.95" customHeight="1" x14ac:dyDescent="0.25">
      <c r="A158" s="430" t="s">
        <v>632</v>
      </c>
      <c r="B158" s="360">
        <v>1565</v>
      </c>
      <c r="C158" s="361">
        <v>0.32</v>
      </c>
      <c r="D158" s="365"/>
      <c r="E158" s="360">
        <v>-1463</v>
      </c>
      <c r="F158" s="361">
        <v>-0.3</v>
      </c>
      <c r="G158" s="361">
        <v>-0.3</v>
      </c>
      <c r="H158" s="365"/>
      <c r="I158" s="360">
        <v>-102</v>
      </c>
      <c r="J158" s="360">
        <v>0</v>
      </c>
    </row>
    <row r="159" spans="1:10" s="174" customFormat="1" ht="13.95" customHeight="1" x14ac:dyDescent="0.25">
      <c r="A159" s="430" t="s">
        <v>655</v>
      </c>
      <c r="B159" s="360">
        <v>-118</v>
      </c>
      <c r="C159" s="361">
        <v>-7.0000000000000007E-2</v>
      </c>
      <c r="D159" s="365"/>
      <c r="E159" s="360">
        <v>-463</v>
      </c>
      <c r="F159" s="361">
        <v>-0.28000000000000003</v>
      </c>
      <c r="G159" s="361">
        <v>-0.01</v>
      </c>
      <c r="H159" s="365"/>
      <c r="I159" s="360">
        <v>-66</v>
      </c>
      <c r="J159" s="360">
        <v>0</v>
      </c>
    </row>
    <row r="160" spans="1:10" s="174" customFormat="1" ht="13.95" customHeight="1" x14ac:dyDescent="0.25">
      <c r="A160" s="430" t="s">
        <v>719</v>
      </c>
      <c r="B160" s="360">
        <v>-82</v>
      </c>
      <c r="C160" s="361">
        <v>-0.06</v>
      </c>
      <c r="D160" s="365"/>
      <c r="E160" s="360">
        <v>-20</v>
      </c>
      <c r="F160" s="361">
        <v>-0.02</v>
      </c>
      <c r="G160" s="361">
        <v>-0.01</v>
      </c>
      <c r="H160" s="365"/>
      <c r="I160" s="360">
        <v>177</v>
      </c>
      <c r="J160" s="360">
        <v>0</v>
      </c>
    </row>
    <row r="161" spans="1:10" s="174" customFormat="1" ht="13.95" customHeight="1" x14ac:dyDescent="0.25">
      <c r="A161" s="430" t="s">
        <v>563</v>
      </c>
      <c r="B161" s="360">
        <v>1657</v>
      </c>
      <c r="C161" s="361">
        <v>3.23</v>
      </c>
      <c r="D161" s="365"/>
      <c r="E161" s="360">
        <v>-6044</v>
      </c>
      <c r="F161" s="361">
        <v>-11.8</v>
      </c>
      <c r="G161" s="361">
        <v>-11.75</v>
      </c>
      <c r="H161" s="365"/>
      <c r="I161" s="360">
        <v>4373</v>
      </c>
      <c r="J161" s="360">
        <v>11</v>
      </c>
    </row>
    <row r="162" spans="1:10" s="174" customFormat="1" ht="13.95" customHeight="1" x14ac:dyDescent="0.25">
      <c r="A162" s="430" t="s">
        <v>564</v>
      </c>
      <c r="B162" s="360">
        <v>-40</v>
      </c>
      <c r="C162" s="361">
        <v>-0.15</v>
      </c>
      <c r="D162" s="365"/>
      <c r="E162" s="360">
        <v>-218</v>
      </c>
      <c r="F162" s="361">
        <v>-0.84</v>
      </c>
      <c r="G162" s="361">
        <v>-0.04</v>
      </c>
      <c r="H162" s="365"/>
      <c r="I162" s="360">
        <v>-215</v>
      </c>
      <c r="J162" s="360">
        <v>11</v>
      </c>
    </row>
    <row r="163" spans="1:10" s="174" customFormat="1" ht="13.95" customHeight="1" x14ac:dyDescent="0.25">
      <c r="A163" s="430" t="s">
        <v>565</v>
      </c>
      <c r="B163" s="360">
        <v>141</v>
      </c>
      <c r="C163" s="361">
        <v>0.06</v>
      </c>
      <c r="D163" s="365"/>
      <c r="E163" s="360">
        <v>-429</v>
      </c>
      <c r="F163" s="361">
        <v>-0.18</v>
      </c>
      <c r="G163" s="361">
        <v>-0.04</v>
      </c>
      <c r="H163" s="365"/>
      <c r="I163" s="360">
        <v>86</v>
      </c>
      <c r="J163" s="360">
        <v>-215</v>
      </c>
    </row>
    <row r="164" spans="1:10" s="174" customFormat="1" ht="13.95" customHeight="1" x14ac:dyDescent="0.25">
      <c r="A164" s="430" t="s">
        <v>733</v>
      </c>
      <c r="B164" s="360">
        <v>173</v>
      </c>
      <c r="C164" s="361">
        <v>0.11</v>
      </c>
      <c r="D164" s="365"/>
      <c r="E164" s="360">
        <v>21</v>
      </c>
      <c r="F164" s="361">
        <v>0.01</v>
      </c>
      <c r="G164" s="361">
        <v>0.02</v>
      </c>
      <c r="H164" s="365"/>
      <c r="I164" s="360">
        <v>-247</v>
      </c>
      <c r="J164" s="360">
        <v>0</v>
      </c>
    </row>
    <row r="165" spans="1:10" s="174" customFormat="1" ht="13.95" customHeight="1" x14ac:dyDescent="0.25">
      <c r="A165" s="430" t="s">
        <v>506</v>
      </c>
      <c r="B165" s="360">
        <v>285</v>
      </c>
      <c r="C165" s="361">
        <v>0.08</v>
      </c>
      <c r="D165" s="365"/>
      <c r="E165" s="360">
        <v>-161</v>
      </c>
      <c r="F165" s="361">
        <v>-0.05</v>
      </c>
      <c r="G165" s="361">
        <v>-0.01</v>
      </c>
      <c r="H165" s="365"/>
      <c r="I165" s="360">
        <v>4835</v>
      </c>
      <c r="J165" s="360">
        <v>-4</v>
      </c>
    </row>
    <row r="166" spans="1:10" s="174" customFormat="1" ht="13.95" customHeight="1" x14ac:dyDescent="0.25">
      <c r="A166" s="430" t="s">
        <v>507</v>
      </c>
      <c r="B166" s="360">
        <v>480</v>
      </c>
      <c r="C166" s="361">
        <v>0.13</v>
      </c>
      <c r="D166" s="365"/>
      <c r="E166" s="360">
        <v>-165</v>
      </c>
      <c r="F166" s="361">
        <v>-0.04</v>
      </c>
      <c r="G166" s="361">
        <v>-0.01</v>
      </c>
      <c r="H166" s="365"/>
      <c r="I166" s="360">
        <v>7053</v>
      </c>
      <c r="J166" s="360">
        <v>-363</v>
      </c>
    </row>
    <row r="167" spans="1:10" s="174" customFormat="1" ht="13.95" customHeight="1" x14ac:dyDescent="0.25">
      <c r="A167" s="430" t="s">
        <v>508</v>
      </c>
      <c r="B167" s="360">
        <v>214</v>
      </c>
      <c r="C167" s="361">
        <v>0.15</v>
      </c>
      <c r="D167" s="365"/>
      <c r="E167" s="360">
        <v>-436</v>
      </c>
      <c r="F167" s="361">
        <v>-0.32</v>
      </c>
      <c r="G167" s="361">
        <v>-0.3</v>
      </c>
      <c r="H167" s="365"/>
      <c r="I167" s="360">
        <v>548</v>
      </c>
      <c r="J167" s="360">
        <v>-37</v>
      </c>
    </row>
    <row r="168" spans="1:10" s="174" customFormat="1" ht="13.95" customHeight="1" x14ac:dyDescent="0.25">
      <c r="A168" s="430" t="s">
        <v>509</v>
      </c>
      <c r="B168" s="360">
        <v>544</v>
      </c>
      <c r="C168" s="361">
        <v>0.18</v>
      </c>
      <c r="D168" s="365"/>
      <c r="E168" s="360">
        <v>-102</v>
      </c>
      <c r="F168" s="361">
        <v>-0.03</v>
      </c>
      <c r="G168" s="361">
        <v>-0.02</v>
      </c>
      <c r="H168" s="365"/>
      <c r="I168" s="360">
        <v>1568</v>
      </c>
      <c r="J168" s="360">
        <v>59</v>
      </c>
    </row>
    <row r="169" spans="1:10" s="174" customFormat="1" ht="13.95" customHeight="1" x14ac:dyDescent="0.25">
      <c r="A169" s="430" t="s">
        <v>510</v>
      </c>
      <c r="B169" s="360">
        <v>550</v>
      </c>
      <c r="C169" s="361">
        <v>0.17</v>
      </c>
      <c r="D169" s="365"/>
      <c r="E169" s="360">
        <v>-105</v>
      </c>
      <c r="F169" s="361">
        <v>-0.03</v>
      </c>
      <c r="G169" s="361">
        <v>-0.01</v>
      </c>
      <c r="H169" s="365"/>
      <c r="I169" s="360">
        <v>2240</v>
      </c>
      <c r="J169" s="360">
        <v>98</v>
      </c>
    </row>
    <row r="170" spans="1:10" s="174" customFormat="1" ht="13.95" customHeight="1" x14ac:dyDescent="0.25">
      <c r="A170" s="430" t="s">
        <v>511</v>
      </c>
      <c r="B170" s="360">
        <v>265</v>
      </c>
      <c r="C170" s="361">
        <v>0.11</v>
      </c>
      <c r="D170" s="365"/>
      <c r="E170" s="360">
        <v>-78</v>
      </c>
      <c r="F170" s="361">
        <v>-0.03</v>
      </c>
      <c r="G170" s="361">
        <v>-0.01</v>
      </c>
      <c r="H170" s="365"/>
      <c r="I170" s="360">
        <v>3312</v>
      </c>
      <c r="J170" s="360">
        <v>99</v>
      </c>
    </row>
    <row r="171" spans="1:10" s="174" customFormat="1" ht="13.95" customHeight="1" x14ac:dyDescent="0.25">
      <c r="A171" s="430" t="s">
        <v>566</v>
      </c>
      <c r="B171" s="360">
        <v>1064</v>
      </c>
      <c r="C171" s="361">
        <v>0.12</v>
      </c>
      <c r="D171" s="365"/>
      <c r="E171" s="360">
        <v>-1064</v>
      </c>
      <c r="F171" s="361">
        <v>-0.12</v>
      </c>
      <c r="G171" s="361">
        <v>-0.12</v>
      </c>
      <c r="H171" s="365"/>
      <c r="I171" s="360">
        <v>0</v>
      </c>
      <c r="J171" s="360">
        <v>0</v>
      </c>
    </row>
    <row r="172" spans="1:10" s="174" customFormat="1" ht="13.95" customHeight="1" x14ac:dyDescent="0.25">
      <c r="A172" s="430" t="s">
        <v>878</v>
      </c>
      <c r="B172" s="360">
        <v>537</v>
      </c>
      <c r="C172" s="361">
        <v>0.06</v>
      </c>
      <c r="D172" s="365"/>
      <c r="E172" s="360">
        <v>-641</v>
      </c>
      <c r="F172" s="361">
        <v>-7.0000000000000007E-2</v>
      </c>
      <c r="G172" s="361">
        <v>0</v>
      </c>
      <c r="H172" s="365"/>
      <c r="I172" s="360">
        <v>0</v>
      </c>
      <c r="J172" s="360">
        <v>0</v>
      </c>
    </row>
    <row r="173" spans="1:10" s="174" customFormat="1" ht="13.95" customHeight="1" x14ac:dyDescent="0.25">
      <c r="A173" s="430" t="s">
        <v>568</v>
      </c>
      <c r="B173" s="360">
        <v>418</v>
      </c>
      <c r="C173" s="361">
        <v>0.09</v>
      </c>
      <c r="D173" s="365"/>
      <c r="E173" s="360">
        <v>-471</v>
      </c>
      <c r="F173" s="361">
        <v>-0.1</v>
      </c>
      <c r="G173" s="361">
        <v>-0.1</v>
      </c>
      <c r="H173" s="365"/>
      <c r="I173" s="360">
        <v>52</v>
      </c>
      <c r="J173" s="360">
        <v>0</v>
      </c>
    </row>
    <row r="174" spans="1:10" s="174" customFormat="1" ht="13.95" customHeight="1" x14ac:dyDescent="0.25">
      <c r="A174" s="430" t="s">
        <v>570</v>
      </c>
      <c r="B174" s="360">
        <v>2509</v>
      </c>
      <c r="C174" s="361">
        <v>0.38</v>
      </c>
      <c r="D174" s="365"/>
      <c r="E174" s="360">
        <v>-2609</v>
      </c>
      <c r="F174" s="361">
        <v>-0.39</v>
      </c>
      <c r="G174" s="361">
        <v>-0.39</v>
      </c>
      <c r="H174" s="365"/>
      <c r="I174" s="360">
        <v>100</v>
      </c>
      <c r="J174" s="360">
        <v>0</v>
      </c>
    </row>
    <row r="175" spans="1:10" s="174" customFormat="1" ht="13.95" customHeight="1" x14ac:dyDescent="0.25">
      <c r="A175" s="430" t="s">
        <v>573</v>
      </c>
      <c r="B175" s="360">
        <v>1182</v>
      </c>
      <c r="C175" s="361">
        <v>0.11</v>
      </c>
      <c r="D175" s="365"/>
      <c r="E175" s="360">
        <v>-1182</v>
      </c>
      <c r="F175" s="361">
        <v>-0.11</v>
      </c>
      <c r="G175" s="361">
        <v>-0.11</v>
      </c>
      <c r="H175" s="365"/>
      <c r="I175" s="360">
        <v>0</v>
      </c>
      <c r="J175" s="360">
        <v>0</v>
      </c>
    </row>
    <row r="176" spans="1:10" s="174" customFormat="1" ht="13.95" customHeight="1" x14ac:dyDescent="0.25">
      <c r="A176" s="430" t="s">
        <v>574</v>
      </c>
      <c r="B176" s="360">
        <v>201</v>
      </c>
      <c r="C176" s="361">
        <v>0.08</v>
      </c>
      <c r="D176" s="365"/>
      <c r="E176" s="360">
        <v>-251</v>
      </c>
      <c r="F176" s="361">
        <v>-0.1</v>
      </c>
      <c r="G176" s="361">
        <v>-0.09</v>
      </c>
      <c r="H176" s="365"/>
      <c r="I176" s="360">
        <v>50</v>
      </c>
      <c r="J176" s="360">
        <v>0</v>
      </c>
    </row>
    <row r="177" spans="1:10" s="174" customFormat="1" ht="13.95" customHeight="1" x14ac:dyDescent="0.25">
      <c r="A177" s="430" t="s">
        <v>576</v>
      </c>
      <c r="B177" s="360">
        <v>201</v>
      </c>
      <c r="C177" s="361">
        <v>0.05</v>
      </c>
      <c r="D177" s="365"/>
      <c r="E177" s="360">
        <v>-221</v>
      </c>
      <c r="F177" s="361">
        <v>-0.06</v>
      </c>
      <c r="G177" s="361">
        <v>-0.05</v>
      </c>
      <c r="H177" s="365"/>
      <c r="I177" s="360">
        <v>20</v>
      </c>
      <c r="J177" s="360">
        <v>0</v>
      </c>
    </row>
    <row r="178" spans="1:10" s="174" customFormat="1" ht="13.95" customHeight="1" x14ac:dyDescent="0.25">
      <c r="A178" s="430" t="s">
        <v>577</v>
      </c>
      <c r="B178" s="360">
        <v>80</v>
      </c>
      <c r="C178" s="361">
        <v>0.12</v>
      </c>
      <c r="D178" s="365"/>
      <c r="E178" s="360">
        <v>-80</v>
      </c>
      <c r="F178" s="361">
        <v>-0.12</v>
      </c>
      <c r="G178" s="361">
        <v>-0.1</v>
      </c>
      <c r="H178" s="365"/>
      <c r="I178" s="360">
        <v>0</v>
      </c>
      <c r="J178" s="360">
        <v>0</v>
      </c>
    </row>
    <row r="179" spans="1:10" s="174" customFormat="1" ht="13.95" customHeight="1" x14ac:dyDescent="0.25">
      <c r="A179" s="430" t="s">
        <v>578</v>
      </c>
      <c r="B179" s="360">
        <v>359</v>
      </c>
      <c r="C179" s="361">
        <v>0.1</v>
      </c>
      <c r="D179" s="365"/>
      <c r="E179" s="360">
        <v>-529</v>
      </c>
      <c r="F179" s="361">
        <v>-0.15</v>
      </c>
      <c r="G179" s="361">
        <v>-0.15</v>
      </c>
      <c r="H179" s="365"/>
      <c r="I179" s="360">
        <v>169</v>
      </c>
      <c r="J179" s="360">
        <v>0</v>
      </c>
    </row>
    <row r="180" spans="1:10" s="174" customFormat="1" ht="13.95" customHeight="1" x14ac:dyDescent="0.25">
      <c r="A180" s="430" t="s">
        <v>579</v>
      </c>
      <c r="B180" s="360">
        <v>289</v>
      </c>
      <c r="C180" s="361">
        <v>0.08</v>
      </c>
      <c r="D180" s="365"/>
      <c r="E180" s="360">
        <v>-289</v>
      </c>
      <c r="F180" s="361">
        <v>-0.08</v>
      </c>
      <c r="G180" s="361">
        <v>-0.08</v>
      </c>
      <c r="H180" s="365"/>
      <c r="I180" s="360">
        <v>0</v>
      </c>
      <c r="J180" s="360">
        <v>0</v>
      </c>
    </row>
    <row r="181" spans="1:10" s="174" customFormat="1" ht="13.95" customHeight="1" x14ac:dyDescent="0.25">
      <c r="A181" s="430" t="s">
        <v>580</v>
      </c>
      <c r="B181" s="360">
        <v>539</v>
      </c>
      <c r="C181" s="361">
        <v>0.15</v>
      </c>
      <c r="D181" s="365"/>
      <c r="E181" s="360">
        <v>-562</v>
      </c>
      <c r="F181" s="361">
        <v>-0.15</v>
      </c>
      <c r="G181" s="361">
        <v>-0.15</v>
      </c>
      <c r="H181" s="365"/>
      <c r="I181" s="360">
        <v>22</v>
      </c>
      <c r="J181" s="360">
        <v>0</v>
      </c>
    </row>
    <row r="182" spans="1:10" s="174" customFormat="1" ht="13.95" customHeight="1" x14ac:dyDescent="0.25">
      <c r="A182" s="430" t="s">
        <v>581</v>
      </c>
      <c r="B182" s="360">
        <v>875</v>
      </c>
      <c r="C182" s="361">
        <v>0.1</v>
      </c>
      <c r="D182" s="365"/>
      <c r="E182" s="360">
        <v>-875</v>
      </c>
      <c r="F182" s="361">
        <v>-0.1</v>
      </c>
      <c r="G182" s="361">
        <v>-0.1</v>
      </c>
      <c r="H182" s="365"/>
      <c r="I182" s="360">
        <v>0</v>
      </c>
      <c r="J182" s="360">
        <v>0</v>
      </c>
    </row>
    <row r="183" spans="1:10" s="174" customFormat="1" ht="13.95" customHeight="1" x14ac:dyDescent="0.25">
      <c r="A183" s="430" t="s">
        <v>582</v>
      </c>
      <c r="B183" s="360">
        <v>507</v>
      </c>
      <c r="C183" s="361">
        <v>0.17</v>
      </c>
      <c r="D183" s="365"/>
      <c r="E183" s="360">
        <v>-1008</v>
      </c>
      <c r="F183" s="361">
        <v>-0.34</v>
      </c>
      <c r="G183" s="361">
        <v>-0.34</v>
      </c>
      <c r="H183" s="365"/>
      <c r="I183" s="360">
        <v>1022</v>
      </c>
      <c r="J183" s="360">
        <v>0</v>
      </c>
    </row>
    <row r="184" spans="1:10" s="174" customFormat="1" ht="13.95" customHeight="1" x14ac:dyDescent="0.25">
      <c r="A184" s="430" t="s">
        <v>583</v>
      </c>
      <c r="B184" s="360">
        <v>264</v>
      </c>
      <c r="C184" s="361">
        <v>0.06</v>
      </c>
      <c r="D184" s="365"/>
      <c r="E184" s="360">
        <v>-625</v>
      </c>
      <c r="F184" s="361">
        <v>-0.14000000000000001</v>
      </c>
      <c r="G184" s="361">
        <v>-0.14000000000000001</v>
      </c>
      <c r="H184" s="365"/>
      <c r="I184" s="360">
        <v>361</v>
      </c>
      <c r="J184" s="360">
        <v>0</v>
      </c>
    </row>
    <row r="185" spans="1:10" s="174" customFormat="1" ht="13.95" customHeight="1" x14ac:dyDescent="0.25">
      <c r="A185" s="430" t="s">
        <v>585</v>
      </c>
      <c r="B185" s="360">
        <v>97</v>
      </c>
      <c r="C185" s="361">
        <v>0.01</v>
      </c>
      <c r="D185" s="365"/>
      <c r="E185" s="360">
        <v>-98</v>
      </c>
      <c r="F185" s="361">
        <v>-0.01</v>
      </c>
      <c r="G185" s="361">
        <v>0</v>
      </c>
      <c r="H185" s="365"/>
      <c r="I185" s="360">
        <v>0</v>
      </c>
      <c r="J185" s="360">
        <v>0</v>
      </c>
    </row>
    <row r="186" spans="1:10" s="174" customFormat="1" ht="13.95" customHeight="1" x14ac:dyDescent="0.25">
      <c r="A186" s="430" t="s">
        <v>586</v>
      </c>
      <c r="B186" s="360">
        <v>87</v>
      </c>
      <c r="C186" s="361">
        <v>0.01</v>
      </c>
      <c r="D186" s="365"/>
      <c r="E186" s="360">
        <v>-87</v>
      </c>
      <c r="F186" s="361">
        <v>-0.01</v>
      </c>
      <c r="G186" s="361">
        <v>0</v>
      </c>
      <c r="H186" s="365"/>
      <c r="I186" s="360">
        <v>0</v>
      </c>
      <c r="J186" s="360">
        <v>0</v>
      </c>
    </row>
    <row r="187" spans="1:10" s="174" customFormat="1" ht="13.95" customHeight="1" x14ac:dyDescent="0.25">
      <c r="A187" s="430" t="s">
        <v>587</v>
      </c>
      <c r="B187" s="360">
        <v>83</v>
      </c>
      <c r="C187" s="361">
        <v>0.01</v>
      </c>
      <c r="D187" s="365"/>
      <c r="E187" s="360">
        <v>-84</v>
      </c>
      <c r="F187" s="361">
        <v>-0.01</v>
      </c>
      <c r="G187" s="361">
        <v>0</v>
      </c>
      <c r="H187" s="365"/>
      <c r="I187" s="360">
        <v>0</v>
      </c>
      <c r="J187" s="360">
        <v>0</v>
      </c>
    </row>
    <row r="188" spans="1:10" s="174" customFormat="1" x14ac:dyDescent="0.25">
      <c r="A188" s="430" t="s">
        <v>880</v>
      </c>
      <c r="B188" s="360">
        <v>4398</v>
      </c>
      <c r="C188" s="361">
        <v>1.24</v>
      </c>
      <c r="D188" s="365"/>
      <c r="E188" s="360">
        <v>-4397</v>
      </c>
      <c r="F188" s="361">
        <v>-1.24</v>
      </c>
      <c r="G188" s="361">
        <v>-1.03</v>
      </c>
      <c r="H188" s="365"/>
      <c r="I188" s="360">
        <v>-1</v>
      </c>
      <c r="J188" s="360">
        <v>0</v>
      </c>
    </row>
    <row r="189" spans="1:10" s="174" customFormat="1" x14ac:dyDescent="0.25">
      <c r="A189" s="430" t="s">
        <v>588</v>
      </c>
      <c r="B189" s="360">
        <v>637</v>
      </c>
      <c r="C189" s="361">
        <v>0.14000000000000001</v>
      </c>
      <c r="D189" s="365"/>
      <c r="E189" s="360">
        <v>-606</v>
      </c>
      <c r="F189" s="361">
        <v>-0.13</v>
      </c>
      <c r="G189" s="361">
        <v>-0.13</v>
      </c>
      <c r="H189" s="365"/>
      <c r="I189" s="360">
        <v>-31</v>
      </c>
      <c r="J189" s="360">
        <v>0</v>
      </c>
    </row>
    <row r="190" spans="1:10" s="174" customFormat="1" ht="21.6" x14ac:dyDescent="0.25">
      <c r="A190" s="430" t="s">
        <v>590</v>
      </c>
      <c r="B190" s="360">
        <v>7083</v>
      </c>
      <c r="C190" s="361">
        <v>1.36</v>
      </c>
      <c r="D190" s="365"/>
      <c r="E190" s="360">
        <v>-5957</v>
      </c>
      <c r="F190" s="361">
        <v>-1.1399999999999999</v>
      </c>
      <c r="G190" s="361">
        <v>-1.1399999999999999</v>
      </c>
      <c r="H190" s="365"/>
      <c r="I190" s="360">
        <v>-1127</v>
      </c>
      <c r="J190" s="360">
        <v>0</v>
      </c>
    </row>
    <row r="191" spans="1:10" s="174" customFormat="1" ht="21.6" x14ac:dyDescent="0.25">
      <c r="A191" s="430" t="s">
        <v>591</v>
      </c>
      <c r="B191" s="360">
        <v>14487</v>
      </c>
      <c r="C191" s="361">
        <v>0.56000000000000005</v>
      </c>
      <c r="D191" s="365"/>
      <c r="E191" s="360">
        <v>-5135</v>
      </c>
      <c r="F191" s="361">
        <v>-0.2</v>
      </c>
      <c r="G191" s="361">
        <v>-0.2</v>
      </c>
      <c r="H191" s="365"/>
      <c r="I191" s="360">
        <v>-9352</v>
      </c>
      <c r="J191" s="360">
        <v>0</v>
      </c>
    </row>
    <row r="192" spans="1:10" s="174" customFormat="1" ht="21.6" x14ac:dyDescent="0.25">
      <c r="A192" s="430" t="s">
        <v>711</v>
      </c>
      <c r="B192" s="360">
        <v>6807</v>
      </c>
      <c r="C192" s="361">
        <v>0.75</v>
      </c>
      <c r="D192" s="365"/>
      <c r="E192" s="360">
        <v>-3955</v>
      </c>
      <c r="F192" s="361">
        <v>-0.43</v>
      </c>
      <c r="G192" s="361">
        <v>-0.43</v>
      </c>
      <c r="H192" s="365"/>
      <c r="I192" s="360">
        <v>-2852</v>
      </c>
      <c r="J192" s="360">
        <v>0</v>
      </c>
    </row>
    <row r="193" spans="1:10" s="174" customFormat="1" ht="13.95" customHeight="1" x14ac:dyDescent="0.25">
      <c r="A193" s="430" t="s">
        <v>592</v>
      </c>
      <c r="B193" s="360">
        <v>2316</v>
      </c>
      <c r="C193" s="361">
        <v>0.28000000000000003</v>
      </c>
      <c r="D193" s="365"/>
      <c r="E193" s="360">
        <v>-1981</v>
      </c>
      <c r="F193" s="361">
        <v>-0.24</v>
      </c>
      <c r="G193" s="361">
        <v>-0.23</v>
      </c>
      <c r="H193" s="365"/>
      <c r="I193" s="360">
        <v>-335</v>
      </c>
      <c r="J193" s="360">
        <v>0</v>
      </c>
    </row>
    <row r="194" spans="1:10" s="174" customFormat="1" ht="13.95" customHeight="1" x14ac:dyDescent="0.25">
      <c r="A194" s="430" t="s">
        <v>734</v>
      </c>
      <c r="B194" s="360">
        <v>113</v>
      </c>
      <c r="C194" s="361">
        <v>0.08</v>
      </c>
      <c r="D194" s="365"/>
      <c r="E194" s="360">
        <v>-94</v>
      </c>
      <c r="F194" s="361">
        <v>-7.0000000000000007E-2</v>
      </c>
      <c r="G194" s="361">
        <v>-0.05</v>
      </c>
      <c r="H194" s="365"/>
      <c r="I194" s="360">
        <v>-6</v>
      </c>
      <c r="J194" s="360">
        <v>-6</v>
      </c>
    </row>
    <row r="195" spans="1:10" s="174" customFormat="1" ht="13.95" customHeight="1" x14ac:dyDescent="0.25">
      <c r="A195" s="430" t="s">
        <v>735</v>
      </c>
      <c r="B195" s="360">
        <v>114</v>
      </c>
      <c r="C195" s="361">
        <v>0.05</v>
      </c>
      <c r="D195" s="365"/>
      <c r="E195" s="360">
        <v>-154</v>
      </c>
      <c r="F195" s="361">
        <v>-7.0000000000000007E-2</v>
      </c>
      <c r="G195" s="361">
        <v>-0.02</v>
      </c>
      <c r="H195" s="365"/>
      <c r="I195" s="360">
        <v>-180</v>
      </c>
      <c r="J195" s="360">
        <v>-414</v>
      </c>
    </row>
    <row r="196" spans="1:10" s="174" customFormat="1" ht="13.95" customHeight="1" x14ac:dyDescent="0.25">
      <c r="A196" s="430" t="s">
        <v>593</v>
      </c>
      <c r="B196" s="360">
        <v>248</v>
      </c>
      <c r="C196" s="361">
        <v>0.09</v>
      </c>
      <c r="D196" s="365"/>
      <c r="E196" s="360">
        <v>-165</v>
      </c>
      <c r="F196" s="361">
        <v>-0.06</v>
      </c>
      <c r="G196" s="361">
        <v>-0.02</v>
      </c>
      <c r="H196" s="365"/>
      <c r="I196" s="360">
        <v>-18</v>
      </c>
      <c r="J196" s="360">
        <v>154</v>
      </c>
    </row>
    <row r="197" spans="1:10" s="174" customFormat="1" ht="13.95" customHeight="1" x14ac:dyDescent="0.25">
      <c r="A197" s="430" t="s">
        <v>595</v>
      </c>
      <c r="B197" s="360">
        <v>81</v>
      </c>
      <c r="C197" s="361">
        <v>0.24</v>
      </c>
      <c r="D197" s="365"/>
      <c r="E197" s="360">
        <v>-81</v>
      </c>
      <c r="F197" s="361">
        <v>-0.24</v>
      </c>
      <c r="G197" s="361">
        <v>-0.24</v>
      </c>
      <c r="H197" s="365"/>
      <c r="I197" s="360">
        <v>0</v>
      </c>
      <c r="J197" s="360">
        <v>0</v>
      </c>
    </row>
    <row r="198" spans="1:10" s="174" customFormat="1" ht="13.95" customHeight="1" x14ac:dyDescent="0.25">
      <c r="A198" s="430" t="s">
        <v>596</v>
      </c>
      <c r="B198" s="360">
        <v>7382</v>
      </c>
      <c r="C198" s="361">
        <v>0.67</v>
      </c>
      <c r="D198" s="365"/>
      <c r="E198" s="360">
        <v>-5415</v>
      </c>
      <c r="F198" s="361">
        <v>-0.49</v>
      </c>
      <c r="G198" s="361">
        <v>-0.49</v>
      </c>
      <c r="H198" s="365"/>
      <c r="I198" s="360">
        <v>-1967</v>
      </c>
      <c r="J198" s="360">
        <v>0</v>
      </c>
    </row>
    <row r="199" spans="1:10" s="174" customFormat="1" ht="13.95" customHeight="1" x14ac:dyDescent="0.25">
      <c r="A199" s="430" t="s">
        <v>882</v>
      </c>
      <c r="B199" s="360">
        <v>2116</v>
      </c>
      <c r="C199" s="361">
        <v>0.11</v>
      </c>
      <c r="D199" s="365"/>
      <c r="E199" s="360">
        <v>-2116</v>
      </c>
      <c r="F199" s="361">
        <v>-0.11</v>
      </c>
      <c r="G199" s="361">
        <v>-0.06</v>
      </c>
      <c r="H199" s="365"/>
      <c r="I199" s="360">
        <v>0</v>
      </c>
      <c r="J199" s="360">
        <v>0</v>
      </c>
    </row>
    <row r="200" spans="1:10" s="174" customFormat="1" ht="13.95" customHeight="1" x14ac:dyDescent="0.25">
      <c r="A200" s="430" t="s">
        <v>657</v>
      </c>
      <c r="B200" s="360">
        <v>380</v>
      </c>
      <c r="C200" s="361">
        <v>0.08</v>
      </c>
      <c r="D200" s="365"/>
      <c r="E200" s="360">
        <v>-153</v>
      </c>
      <c r="F200" s="361">
        <v>-0.03</v>
      </c>
      <c r="G200" s="361">
        <v>-0.01</v>
      </c>
      <c r="H200" s="365"/>
      <c r="I200" s="360">
        <v>-966</v>
      </c>
      <c r="J200" s="360">
        <v>35</v>
      </c>
    </row>
    <row r="201" spans="1:10" s="174" customFormat="1" ht="13.95" customHeight="1" x14ac:dyDescent="0.25">
      <c r="A201" s="430" t="s">
        <v>658</v>
      </c>
      <c r="B201" s="360">
        <v>416</v>
      </c>
      <c r="C201" s="361">
        <v>0.09</v>
      </c>
      <c r="D201" s="365"/>
      <c r="E201" s="360">
        <v>-214</v>
      </c>
      <c r="F201" s="361">
        <v>-0.05</v>
      </c>
      <c r="G201" s="361">
        <v>-0.01</v>
      </c>
      <c r="H201" s="365"/>
      <c r="I201" s="360">
        <v>-598</v>
      </c>
      <c r="J201" s="360">
        <v>87</v>
      </c>
    </row>
    <row r="202" spans="1:10" s="174" customFormat="1" ht="13.95" customHeight="1" x14ac:dyDescent="0.25">
      <c r="A202" s="430" t="s">
        <v>659</v>
      </c>
      <c r="B202" s="360">
        <v>594</v>
      </c>
      <c r="C202" s="361">
        <v>0.08</v>
      </c>
      <c r="D202" s="365"/>
      <c r="E202" s="360">
        <v>-375</v>
      </c>
      <c r="F202" s="361">
        <v>-0.05</v>
      </c>
      <c r="G202" s="361">
        <v>-0.01</v>
      </c>
      <c r="H202" s="365"/>
      <c r="I202" s="360">
        <v>-3715</v>
      </c>
      <c r="J202" s="360">
        <v>354</v>
      </c>
    </row>
    <row r="203" spans="1:10" s="174" customFormat="1" ht="13.95" customHeight="1" x14ac:dyDescent="0.25">
      <c r="A203" s="430" t="s">
        <v>660</v>
      </c>
      <c r="B203" s="360">
        <v>440</v>
      </c>
      <c r="C203" s="361">
        <v>7.0000000000000007E-2</v>
      </c>
      <c r="D203" s="365"/>
      <c r="E203" s="360">
        <v>-360</v>
      </c>
      <c r="F203" s="361">
        <v>-0.05</v>
      </c>
      <c r="G203" s="361">
        <v>-0.01</v>
      </c>
      <c r="H203" s="365"/>
      <c r="I203" s="360">
        <v>-3066</v>
      </c>
      <c r="J203" s="360">
        <v>253</v>
      </c>
    </row>
    <row r="204" spans="1:10" s="174" customFormat="1" ht="13.95" customHeight="1" x14ac:dyDescent="0.25">
      <c r="A204" s="430" t="s">
        <v>661</v>
      </c>
      <c r="B204" s="360">
        <v>910</v>
      </c>
      <c r="C204" s="361">
        <v>7.0000000000000007E-2</v>
      </c>
      <c r="D204" s="365"/>
      <c r="E204" s="360">
        <v>-709</v>
      </c>
      <c r="F204" s="361">
        <v>-0.05</v>
      </c>
      <c r="G204" s="361">
        <v>0</v>
      </c>
      <c r="H204" s="365"/>
      <c r="I204" s="360">
        <v>-8761</v>
      </c>
      <c r="J204" s="360">
        <v>152</v>
      </c>
    </row>
    <row r="205" spans="1:10" s="174" customFormat="1" ht="13.95" customHeight="1" x14ac:dyDescent="0.25">
      <c r="A205" s="430" t="s">
        <v>662</v>
      </c>
      <c r="B205" s="360">
        <v>-606</v>
      </c>
      <c r="C205" s="361">
        <v>-0.06</v>
      </c>
      <c r="D205" s="365"/>
      <c r="E205" s="360">
        <v>-734</v>
      </c>
      <c r="F205" s="361">
        <v>-7.0000000000000007E-2</v>
      </c>
      <c r="G205" s="361">
        <v>-0.01</v>
      </c>
      <c r="H205" s="365"/>
      <c r="I205" s="360">
        <v>-6308</v>
      </c>
      <c r="J205" s="360">
        <v>440</v>
      </c>
    </row>
    <row r="206" spans="1:10" s="174" customFormat="1" ht="13.95" customHeight="1" x14ac:dyDescent="0.25">
      <c r="A206" s="430" t="s">
        <v>512</v>
      </c>
      <c r="B206" s="360">
        <v>97</v>
      </c>
      <c r="C206" s="361">
        <v>7.0000000000000007E-2</v>
      </c>
      <c r="D206" s="365"/>
      <c r="E206" s="360">
        <v>-111</v>
      </c>
      <c r="F206" s="361">
        <v>-0.09</v>
      </c>
      <c r="G206" s="361">
        <v>-0.08</v>
      </c>
      <c r="H206" s="365"/>
      <c r="I206" s="360">
        <v>14</v>
      </c>
      <c r="J206" s="360">
        <v>0</v>
      </c>
    </row>
    <row r="207" spans="1:10" s="174" customFormat="1" ht="13.95" customHeight="1" x14ac:dyDescent="0.25">
      <c r="A207" s="430" t="s">
        <v>513</v>
      </c>
      <c r="B207" s="360">
        <v>136</v>
      </c>
      <c r="C207" s="361">
        <v>7.0000000000000007E-2</v>
      </c>
      <c r="D207" s="365"/>
      <c r="E207" s="360">
        <v>-21</v>
      </c>
      <c r="F207" s="361">
        <v>-0.01</v>
      </c>
      <c r="G207" s="361">
        <v>-0.01</v>
      </c>
      <c r="H207" s="365"/>
      <c r="I207" s="360">
        <v>-6</v>
      </c>
      <c r="J207" s="360">
        <v>-182</v>
      </c>
    </row>
    <row r="208" spans="1:10" s="174" customFormat="1" ht="13.95" customHeight="1" x14ac:dyDescent="0.25">
      <c r="A208" s="430" t="s">
        <v>514</v>
      </c>
      <c r="B208" s="360">
        <v>498</v>
      </c>
      <c r="C208" s="361">
        <v>0.09</v>
      </c>
      <c r="D208" s="365"/>
      <c r="E208" s="360">
        <v>-40</v>
      </c>
      <c r="F208" s="361">
        <v>-0.01</v>
      </c>
      <c r="G208" s="361">
        <v>-0.01</v>
      </c>
      <c r="H208" s="365"/>
      <c r="I208" s="360">
        <v>-22</v>
      </c>
      <c r="J208" s="360">
        <v>-451</v>
      </c>
    </row>
    <row r="209" spans="1:10" s="174" customFormat="1" ht="13.95" customHeight="1" x14ac:dyDescent="0.25">
      <c r="A209" s="430" t="s">
        <v>515</v>
      </c>
      <c r="B209" s="360">
        <v>392</v>
      </c>
      <c r="C209" s="361">
        <v>0.08</v>
      </c>
      <c r="D209" s="365"/>
      <c r="E209" s="360">
        <v>-40</v>
      </c>
      <c r="F209" s="361">
        <v>-0.01</v>
      </c>
      <c r="G209" s="361">
        <v>-0.01</v>
      </c>
      <c r="H209" s="365"/>
      <c r="I209" s="360">
        <v>-433</v>
      </c>
      <c r="J209" s="360">
        <v>-586</v>
      </c>
    </row>
    <row r="210" spans="1:10" s="174" customFormat="1" ht="13.95" customHeight="1" x14ac:dyDescent="0.25">
      <c r="A210" s="430" t="s">
        <v>516</v>
      </c>
      <c r="B210" s="360">
        <v>425</v>
      </c>
      <c r="C210" s="361">
        <v>0.14000000000000001</v>
      </c>
      <c r="D210" s="365"/>
      <c r="E210" s="360">
        <v>-28</v>
      </c>
      <c r="F210" s="361">
        <v>-0.01</v>
      </c>
      <c r="G210" s="361">
        <v>-0.01</v>
      </c>
      <c r="H210" s="365"/>
      <c r="I210" s="360">
        <v>-511</v>
      </c>
      <c r="J210" s="360">
        <v>-783</v>
      </c>
    </row>
    <row r="211" spans="1:10" s="174" customFormat="1" ht="13.95" customHeight="1" x14ac:dyDescent="0.25">
      <c r="A211" s="430" t="s">
        <v>663</v>
      </c>
      <c r="B211" s="360">
        <v>34</v>
      </c>
      <c r="C211" s="361">
        <v>0</v>
      </c>
      <c r="D211" s="365"/>
      <c r="E211" s="360">
        <v>-5</v>
      </c>
      <c r="F211" s="361">
        <v>0</v>
      </c>
      <c r="G211" s="361">
        <v>0</v>
      </c>
      <c r="H211" s="365"/>
      <c r="I211" s="360">
        <v>0</v>
      </c>
      <c r="J211" s="360">
        <v>0</v>
      </c>
    </row>
    <row r="212" spans="1:10" s="174" customFormat="1" ht="13.95" customHeight="1" x14ac:dyDescent="0.25">
      <c r="A212" s="430" t="s">
        <v>633</v>
      </c>
      <c r="B212" s="360">
        <v>5</v>
      </c>
      <c r="C212" s="361">
        <v>0.01</v>
      </c>
      <c r="D212" s="365"/>
      <c r="E212" s="360">
        <v>-106</v>
      </c>
      <c r="F212" s="361">
        <v>-0.18</v>
      </c>
      <c r="G212" s="361">
        <v>-0.01</v>
      </c>
      <c r="H212" s="365"/>
      <c r="I212" s="360">
        <v>81</v>
      </c>
      <c r="J212" s="360">
        <v>524</v>
      </c>
    </row>
    <row r="213" spans="1:10" s="174" customFormat="1" ht="13.95" customHeight="1" x14ac:dyDescent="0.25">
      <c r="A213" s="430" t="s">
        <v>634</v>
      </c>
      <c r="B213" s="360">
        <v>1607</v>
      </c>
      <c r="C213" s="361">
        <v>0.4</v>
      </c>
      <c r="D213" s="365"/>
      <c r="E213" s="360">
        <v>-1593</v>
      </c>
      <c r="F213" s="361">
        <v>-0.4</v>
      </c>
      <c r="G213" s="361">
        <v>-0.4</v>
      </c>
      <c r="H213" s="365"/>
      <c r="I213" s="360">
        <v>-14</v>
      </c>
      <c r="J213" s="360">
        <v>0</v>
      </c>
    </row>
    <row r="214" spans="1:10" s="174" customFormat="1" ht="13.95" customHeight="1" x14ac:dyDescent="0.25">
      <c r="A214" s="430" t="s">
        <v>517</v>
      </c>
      <c r="B214" s="360">
        <v>293</v>
      </c>
      <c r="C214" s="361">
        <v>0.12</v>
      </c>
      <c r="D214" s="365"/>
      <c r="E214" s="360">
        <v>-294</v>
      </c>
      <c r="F214" s="361">
        <v>-0.12</v>
      </c>
      <c r="G214" s="361">
        <v>-0.12</v>
      </c>
      <c r="H214" s="365"/>
      <c r="I214" s="360">
        <v>3</v>
      </c>
      <c r="J214" s="360">
        <v>-3</v>
      </c>
    </row>
    <row r="215" spans="1:10" s="174" customFormat="1" ht="13.95" customHeight="1" x14ac:dyDescent="0.25">
      <c r="A215" s="430" t="s">
        <v>518</v>
      </c>
      <c r="B215" s="360">
        <v>613</v>
      </c>
      <c r="C215" s="361">
        <v>0.12</v>
      </c>
      <c r="D215" s="365"/>
      <c r="E215" s="360">
        <v>-502</v>
      </c>
      <c r="F215" s="361">
        <v>-0.1</v>
      </c>
      <c r="G215" s="361">
        <v>-0.09</v>
      </c>
      <c r="H215" s="365"/>
      <c r="I215" s="360">
        <v>37</v>
      </c>
      <c r="J215" s="360">
        <v>-148</v>
      </c>
    </row>
    <row r="216" spans="1:10" s="174" customFormat="1" ht="13.95" customHeight="1" x14ac:dyDescent="0.25">
      <c r="A216" s="430" t="s">
        <v>519</v>
      </c>
      <c r="B216" s="360">
        <v>185</v>
      </c>
      <c r="C216" s="361">
        <v>0.19</v>
      </c>
      <c r="D216" s="365"/>
      <c r="E216" s="360">
        <v>-185</v>
      </c>
      <c r="F216" s="361">
        <v>-0.19</v>
      </c>
      <c r="G216" s="361">
        <v>-0.19</v>
      </c>
      <c r="H216" s="365"/>
      <c r="I216" s="360">
        <v>0</v>
      </c>
      <c r="J216" s="360">
        <v>0</v>
      </c>
    </row>
    <row r="217" spans="1:10" s="174" customFormat="1" ht="13.95" customHeight="1" x14ac:dyDescent="0.25">
      <c r="A217" s="430" t="s">
        <v>520</v>
      </c>
      <c r="B217" s="360">
        <v>171</v>
      </c>
      <c r="C217" s="361">
        <v>0.12</v>
      </c>
      <c r="D217" s="365"/>
      <c r="E217" s="360">
        <v>-172</v>
      </c>
      <c r="F217" s="361">
        <v>-0.12</v>
      </c>
      <c r="G217" s="361">
        <v>-0.11</v>
      </c>
      <c r="H217" s="365"/>
      <c r="I217" s="360">
        <v>-1</v>
      </c>
      <c r="J217" s="360">
        <v>2</v>
      </c>
    </row>
    <row r="218" spans="1:10" s="174" customFormat="1" ht="13.95" customHeight="1" x14ac:dyDescent="0.25">
      <c r="A218" s="430" t="s">
        <v>521</v>
      </c>
      <c r="B218" s="360">
        <v>249</v>
      </c>
      <c r="C218" s="361">
        <v>0.12</v>
      </c>
      <c r="D218" s="365"/>
      <c r="E218" s="360">
        <v>-257</v>
      </c>
      <c r="F218" s="361">
        <v>-0.13</v>
      </c>
      <c r="G218" s="361">
        <v>-0.12</v>
      </c>
      <c r="H218" s="365"/>
      <c r="I218" s="360">
        <v>0</v>
      </c>
      <c r="J218" s="360">
        <v>4</v>
      </c>
    </row>
    <row r="219" spans="1:10" s="174" customFormat="1" ht="13.95" customHeight="1" x14ac:dyDescent="0.25">
      <c r="A219" s="430" t="s">
        <v>522</v>
      </c>
      <c r="B219" s="360">
        <v>289</v>
      </c>
      <c r="C219" s="361">
        <v>0.09</v>
      </c>
      <c r="D219" s="365"/>
      <c r="E219" s="360">
        <v>-301</v>
      </c>
      <c r="F219" s="361">
        <v>-0.09</v>
      </c>
      <c r="G219" s="361">
        <v>-0.08</v>
      </c>
      <c r="H219" s="365"/>
      <c r="I219" s="360">
        <v>-1</v>
      </c>
      <c r="J219" s="360">
        <v>13</v>
      </c>
    </row>
    <row r="220" spans="1:10" s="174" customFormat="1" ht="13.95" customHeight="1" x14ac:dyDescent="0.25">
      <c r="A220" s="430" t="s">
        <v>523</v>
      </c>
      <c r="B220" s="360">
        <v>814</v>
      </c>
      <c r="C220" s="361">
        <v>0.11</v>
      </c>
      <c r="D220" s="365"/>
      <c r="E220" s="360">
        <v>-817</v>
      </c>
      <c r="F220" s="361">
        <v>-0.11</v>
      </c>
      <c r="G220" s="361">
        <v>-0.11</v>
      </c>
      <c r="H220" s="365"/>
      <c r="I220" s="360">
        <v>2</v>
      </c>
      <c r="J220" s="360">
        <v>1</v>
      </c>
    </row>
    <row r="221" spans="1:10" s="174" customFormat="1" ht="13.95" customHeight="1" x14ac:dyDescent="0.25">
      <c r="A221" s="430" t="s">
        <v>524</v>
      </c>
      <c r="B221" s="360">
        <v>883</v>
      </c>
      <c r="C221" s="361">
        <v>0.09</v>
      </c>
      <c r="D221" s="365"/>
      <c r="E221" s="360">
        <v>-908</v>
      </c>
      <c r="F221" s="361">
        <v>-0.1</v>
      </c>
      <c r="G221" s="361">
        <v>-0.09</v>
      </c>
      <c r="H221" s="365"/>
      <c r="I221" s="360">
        <v>14</v>
      </c>
      <c r="J221" s="360">
        <v>11</v>
      </c>
    </row>
    <row r="222" spans="1:10" s="174" customFormat="1" ht="13.95" customHeight="1" x14ac:dyDescent="0.25">
      <c r="A222" s="430" t="s">
        <v>525</v>
      </c>
      <c r="B222" s="360">
        <v>453</v>
      </c>
      <c r="C222" s="361">
        <v>0.09</v>
      </c>
      <c r="D222" s="365"/>
      <c r="E222" s="360">
        <v>-449</v>
      </c>
      <c r="F222" s="361">
        <v>-0.09</v>
      </c>
      <c r="G222" s="361">
        <v>-0.09</v>
      </c>
      <c r="H222" s="365"/>
      <c r="I222" s="360">
        <v>-1</v>
      </c>
      <c r="J222" s="360">
        <v>-3</v>
      </c>
    </row>
    <row r="223" spans="1:10" s="174" customFormat="1" ht="13.95" customHeight="1" x14ac:dyDescent="0.25">
      <c r="A223" s="430" t="s">
        <v>526</v>
      </c>
      <c r="B223" s="360">
        <v>263</v>
      </c>
      <c r="C223" s="361">
        <v>0.16</v>
      </c>
      <c r="D223" s="365"/>
      <c r="E223" s="360">
        <v>-262</v>
      </c>
      <c r="F223" s="361">
        <v>-0.16</v>
      </c>
      <c r="G223" s="361">
        <v>-0.15</v>
      </c>
      <c r="H223" s="365"/>
      <c r="I223" s="360">
        <v>-1</v>
      </c>
      <c r="J223" s="360">
        <v>0</v>
      </c>
    </row>
    <row r="224" spans="1:10" s="174" customFormat="1" ht="13.95" customHeight="1" x14ac:dyDescent="0.25">
      <c r="A224" s="430" t="s">
        <v>527</v>
      </c>
      <c r="B224" s="360">
        <v>721</v>
      </c>
      <c r="C224" s="361">
        <v>0.18</v>
      </c>
      <c r="D224" s="365"/>
      <c r="E224" s="360">
        <v>-719</v>
      </c>
      <c r="F224" s="361">
        <v>-0.18</v>
      </c>
      <c r="G224" s="361">
        <v>-0.17</v>
      </c>
      <c r="H224" s="365"/>
      <c r="I224" s="360">
        <v>-2</v>
      </c>
      <c r="J224" s="360">
        <v>0</v>
      </c>
    </row>
    <row r="225" spans="1:10" s="174" customFormat="1" ht="13.95" customHeight="1" x14ac:dyDescent="0.25">
      <c r="A225" s="430" t="s">
        <v>528</v>
      </c>
      <c r="B225" s="360">
        <v>197</v>
      </c>
      <c r="C225" s="361">
        <v>0.18</v>
      </c>
      <c r="D225" s="365"/>
      <c r="E225" s="360">
        <v>-197</v>
      </c>
      <c r="F225" s="361">
        <v>-0.18</v>
      </c>
      <c r="G225" s="361">
        <v>-0.18</v>
      </c>
      <c r="H225" s="365"/>
      <c r="I225" s="360">
        <v>0</v>
      </c>
      <c r="J225" s="360">
        <v>0</v>
      </c>
    </row>
    <row r="226" spans="1:10" s="174" customFormat="1" ht="13.95" customHeight="1" x14ac:dyDescent="0.25">
      <c r="A226" s="430" t="s">
        <v>529</v>
      </c>
      <c r="B226" s="360">
        <v>2</v>
      </c>
      <c r="C226" s="361">
        <v>0</v>
      </c>
      <c r="D226" s="365"/>
      <c r="E226" s="360">
        <v>-15</v>
      </c>
      <c r="F226" s="361">
        <v>-0.02</v>
      </c>
      <c r="G226" s="361">
        <v>-0.01</v>
      </c>
      <c r="H226" s="365"/>
      <c r="I226" s="360">
        <v>0</v>
      </c>
      <c r="J226" s="360">
        <v>0</v>
      </c>
    </row>
    <row r="227" spans="1:10" s="174" customFormat="1" ht="13.95" customHeight="1" x14ac:dyDescent="0.25">
      <c r="A227" s="430" t="s">
        <v>635</v>
      </c>
      <c r="B227" s="360">
        <v>496</v>
      </c>
      <c r="C227" s="361">
        <v>0.12</v>
      </c>
      <c r="D227" s="365"/>
      <c r="E227" s="360">
        <v>-542</v>
      </c>
      <c r="F227" s="361">
        <v>-0.14000000000000001</v>
      </c>
      <c r="G227" s="361">
        <v>-0.12</v>
      </c>
      <c r="H227" s="365"/>
      <c r="I227" s="360">
        <v>130</v>
      </c>
      <c r="J227" s="360">
        <v>-84</v>
      </c>
    </row>
    <row r="228" spans="1:10" s="174" customFormat="1" ht="13.95" customHeight="1" x14ac:dyDescent="0.25">
      <c r="A228" s="430" t="s">
        <v>664</v>
      </c>
      <c r="B228" s="360">
        <v>2538</v>
      </c>
      <c r="C228" s="361">
        <v>0.12</v>
      </c>
      <c r="D228" s="365"/>
      <c r="E228" s="360">
        <v>-2563</v>
      </c>
      <c r="F228" s="361">
        <v>-0.12</v>
      </c>
      <c r="G228" s="361">
        <v>-0.12</v>
      </c>
      <c r="H228" s="365"/>
      <c r="I228" s="360">
        <v>0</v>
      </c>
      <c r="J228" s="360">
        <v>0</v>
      </c>
    </row>
    <row r="229" spans="1:10" s="174" customFormat="1" ht="13.95" customHeight="1" x14ac:dyDescent="0.25">
      <c r="A229" s="430" t="s">
        <v>666</v>
      </c>
      <c r="B229" s="360">
        <v>-1230</v>
      </c>
      <c r="C229" s="361">
        <v>-0.5</v>
      </c>
      <c r="D229" s="365"/>
      <c r="E229" s="360">
        <v>-179</v>
      </c>
      <c r="F229" s="361">
        <v>-7.0000000000000007E-2</v>
      </c>
      <c r="G229" s="361">
        <v>-7.0000000000000007E-2</v>
      </c>
      <c r="H229" s="365"/>
      <c r="I229" s="360">
        <v>-79</v>
      </c>
      <c r="J229" s="360">
        <v>0</v>
      </c>
    </row>
    <row r="230" spans="1:10" s="174" customFormat="1" ht="13.95" customHeight="1" x14ac:dyDescent="0.25">
      <c r="A230" s="430" t="s">
        <v>668</v>
      </c>
      <c r="B230" s="360">
        <v>-1205</v>
      </c>
      <c r="C230" s="361">
        <v>-0.33</v>
      </c>
      <c r="D230" s="365"/>
      <c r="E230" s="360">
        <v>-288</v>
      </c>
      <c r="F230" s="361">
        <v>-0.08</v>
      </c>
      <c r="G230" s="361">
        <v>-7.0000000000000007E-2</v>
      </c>
      <c r="H230" s="365"/>
      <c r="I230" s="360">
        <v>-108</v>
      </c>
      <c r="J230" s="360">
        <v>0</v>
      </c>
    </row>
    <row r="231" spans="1:10" s="174" customFormat="1" ht="13.95" customHeight="1" x14ac:dyDescent="0.25">
      <c r="A231" s="430" t="s">
        <v>885</v>
      </c>
      <c r="B231" s="360">
        <v>218</v>
      </c>
      <c r="C231" s="361">
        <v>0.13</v>
      </c>
      <c r="D231" s="365"/>
      <c r="E231" s="360">
        <v>-681</v>
      </c>
      <c r="F231" s="361">
        <v>-0.42</v>
      </c>
      <c r="G231" s="361">
        <v>-0.05</v>
      </c>
      <c r="H231" s="365"/>
      <c r="I231" s="360">
        <v>0</v>
      </c>
      <c r="J231" s="360">
        <v>0</v>
      </c>
    </row>
    <row r="232" spans="1:10" s="174" customFormat="1" ht="13.95" customHeight="1" x14ac:dyDescent="0.25">
      <c r="A232" s="430" t="s">
        <v>669</v>
      </c>
      <c r="B232" s="360">
        <v>207</v>
      </c>
      <c r="C232" s="361">
        <v>0.43</v>
      </c>
      <c r="D232" s="365"/>
      <c r="E232" s="360">
        <v>-261</v>
      </c>
      <c r="F232" s="361">
        <v>-0.54</v>
      </c>
      <c r="G232" s="361">
        <v>-0.54</v>
      </c>
      <c r="H232" s="365"/>
      <c r="I232" s="360">
        <v>0</v>
      </c>
      <c r="J232" s="360">
        <v>0</v>
      </c>
    </row>
    <row r="233" spans="1:10" s="174" customFormat="1" ht="13.95" customHeight="1" x14ac:dyDescent="0.25">
      <c r="A233" s="430" t="s">
        <v>670</v>
      </c>
      <c r="B233" s="360">
        <v>170</v>
      </c>
      <c r="C233" s="361">
        <v>0.3</v>
      </c>
      <c r="D233" s="365"/>
      <c r="E233" s="360">
        <v>-219</v>
      </c>
      <c r="F233" s="361">
        <v>-0.39</v>
      </c>
      <c r="G233" s="361">
        <v>-0.39</v>
      </c>
      <c r="H233" s="365"/>
      <c r="I233" s="360">
        <v>0</v>
      </c>
      <c r="J233" s="360">
        <v>0</v>
      </c>
    </row>
    <row r="234" spans="1:10" s="174" customFormat="1" ht="13.95" customHeight="1" x14ac:dyDescent="0.25">
      <c r="A234" s="430" t="s">
        <v>671</v>
      </c>
      <c r="B234" s="360">
        <v>134</v>
      </c>
      <c r="C234" s="361">
        <v>0.21</v>
      </c>
      <c r="D234" s="365"/>
      <c r="E234" s="360">
        <v>-144</v>
      </c>
      <c r="F234" s="361">
        <v>-0.22</v>
      </c>
      <c r="G234" s="361">
        <v>-0.21</v>
      </c>
      <c r="H234" s="365"/>
      <c r="I234" s="360">
        <v>0</v>
      </c>
      <c r="J234" s="360">
        <v>0</v>
      </c>
    </row>
    <row r="235" spans="1:10" s="174" customFormat="1" ht="13.95" customHeight="1" x14ac:dyDescent="0.25">
      <c r="A235" s="430" t="s">
        <v>672</v>
      </c>
      <c r="B235" s="360">
        <v>112</v>
      </c>
      <c r="C235" s="361">
        <v>0.24</v>
      </c>
      <c r="D235" s="365"/>
      <c r="E235" s="360">
        <v>-248</v>
      </c>
      <c r="F235" s="361">
        <v>-0.53</v>
      </c>
      <c r="G235" s="361">
        <v>-0.53</v>
      </c>
      <c r="H235" s="365"/>
      <c r="I235" s="360">
        <v>0</v>
      </c>
      <c r="J235" s="360">
        <v>0</v>
      </c>
    </row>
    <row r="236" spans="1:10" s="174" customFormat="1" ht="13.95" customHeight="1" x14ac:dyDescent="0.25">
      <c r="A236" s="430" t="s">
        <v>673</v>
      </c>
      <c r="B236" s="360">
        <v>162</v>
      </c>
      <c r="C236" s="361">
        <v>0.23</v>
      </c>
      <c r="D236" s="365"/>
      <c r="E236" s="360">
        <v>-326</v>
      </c>
      <c r="F236" s="361">
        <v>-0.47</v>
      </c>
      <c r="G236" s="361">
        <v>-0.47</v>
      </c>
      <c r="H236" s="365"/>
      <c r="I236" s="360">
        <v>0</v>
      </c>
      <c r="J236" s="360">
        <v>0</v>
      </c>
    </row>
    <row r="237" spans="1:10" s="174" customFormat="1" ht="13.95" customHeight="1" x14ac:dyDescent="0.25">
      <c r="A237" s="430" t="s">
        <v>675</v>
      </c>
      <c r="B237" s="360">
        <v>80</v>
      </c>
      <c r="C237" s="361">
        <v>0.08</v>
      </c>
      <c r="D237" s="365"/>
      <c r="E237" s="360">
        <v>-275</v>
      </c>
      <c r="F237" s="361">
        <v>-0.26</v>
      </c>
      <c r="G237" s="361">
        <v>-0.26</v>
      </c>
      <c r="H237" s="365"/>
      <c r="I237" s="360">
        <v>0</v>
      </c>
      <c r="J237" s="360">
        <v>0</v>
      </c>
    </row>
    <row r="238" spans="1:10" s="174" customFormat="1" ht="13.95" customHeight="1" x14ac:dyDescent="0.25">
      <c r="A238" s="430" t="s">
        <v>676</v>
      </c>
      <c r="B238" s="360">
        <v>114</v>
      </c>
      <c r="C238" s="361">
        <v>0.15</v>
      </c>
      <c r="D238" s="365"/>
      <c r="E238" s="360">
        <v>-119</v>
      </c>
      <c r="F238" s="361">
        <v>-0.16</v>
      </c>
      <c r="G238" s="361">
        <v>-0.16</v>
      </c>
      <c r="H238" s="365"/>
      <c r="I238" s="360">
        <v>0</v>
      </c>
      <c r="J238" s="360">
        <v>0</v>
      </c>
    </row>
    <row r="239" spans="1:10" s="174" customFormat="1" ht="13.95" customHeight="1" x14ac:dyDescent="0.25">
      <c r="A239" s="430" t="s">
        <v>677</v>
      </c>
      <c r="B239" s="360">
        <v>-314</v>
      </c>
      <c r="C239" s="361">
        <v>-0.28000000000000003</v>
      </c>
      <c r="D239" s="365"/>
      <c r="E239" s="360">
        <v>-128</v>
      </c>
      <c r="F239" s="361">
        <v>-0.12</v>
      </c>
      <c r="G239" s="361">
        <v>-0.03</v>
      </c>
      <c r="H239" s="365"/>
      <c r="I239" s="360">
        <v>-119</v>
      </c>
      <c r="J239" s="360">
        <v>0</v>
      </c>
    </row>
    <row r="240" spans="1:10" s="174" customFormat="1" ht="13.95" customHeight="1" x14ac:dyDescent="0.25">
      <c r="A240" s="430" t="s">
        <v>678</v>
      </c>
      <c r="B240" s="360">
        <v>88</v>
      </c>
      <c r="C240" s="361">
        <v>0.05</v>
      </c>
      <c r="D240" s="365"/>
      <c r="E240" s="360">
        <v>-25</v>
      </c>
      <c r="F240" s="361">
        <v>-0.01</v>
      </c>
      <c r="G240" s="361">
        <v>-0.01</v>
      </c>
      <c r="H240" s="365"/>
      <c r="I240" s="360">
        <v>0</v>
      </c>
      <c r="J240" s="360">
        <v>0</v>
      </c>
    </row>
    <row r="241" spans="1:10" s="174" customFormat="1" ht="13.95" customHeight="1" x14ac:dyDescent="0.25">
      <c r="A241" s="430" t="s">
        <v>679</v>
      </c>
      <c r="B241" s="360">
        <v>-638</v>
      </c>
      <c r="C241" s="361">
        <v>-0.53</v>
      </c>
      <c r="D241" s="365"/>
      <c r="E241" s="360">
        <v>-152</v>
      </c>
      <c r="F241" s="361">
        <v>-0.13</v>
      </c>
      <c r="G241" s="361">
        <v>-0.03</v>
      </c>
      <c r="H241" s="365"/>
      <c r="I241" s="360">
        <v>-99</v>
      </c>
      <c r="J241" s="360">
        <v>29</v>
      </c>
    </row>
    <row r="242" spans="1:10" s="174" customFormat="1" ht="13.95" customHeight="1" x14ac:dyDescent="0.25">
      <c r="A242" s="430" t="s">
        <v>680</v>
      </c>
      <c r="B242" s="360">
        <v>-252</v>
      </c>
      <c r="C242" s="361">
        <v>-0.26</v>
      </c>
      <c r="D242" s="365"/>
      <c r="E242" s="360">
        <v>-351</v>
      </c>
      <c r="F242" s="361">
        <v>-0.36</v>
      </c>
      <c r="G242" s="361">
        <v>-0.02</v>
      </c>
      <c r="H242" s="365"/>
      <c r="I242" s="360">
        <v>-642</v>
      </c>
      <c r="J242" s="360">
        <v>0</v>
      </c>
    </row>
    <row r="243" spans="1:10" s="174" customFormat="1" ht="13.95" customHeight="1" x14ac:dyDescent="0.25">
      <c r="A243" s="430" t="s">
        <v>681</v>
      </c>
      <c r="B243" s="360">
        <v>99</v>
      </c>
      <c r="C243" s="361">
        <v>0.05</v>
      </c>
      <c r="D243" s="365"/>
      <c r="E243" s="360">
        <v>-389</v>
      </c>
      <c r="F243" s="361">
        <v>-0.19</v>
      </c>
      <c r="G243" s="361">
        <v>-0.19</v>
      </c>
      <c r="H243" s="365"/>
      <c r="I243" s="360">
        <v>0</v>
      </c>
      <c r="J243" s="360">
        <v>0</v>
      </c>
    </row>
    <row r="244" spans="1:10" s="174" customFormat="1" ht="13.95" customHeight="1" x14ac:dyDescent="0.25">
      <c r="A244" s="430" t="s">
        <v>682</v>
      </c>
      <c r="B244" s="360">
        <v>-146</v>
      </c>
      <c r="C244" s="361">
        <v>-0.05</v>
      </c>
      <c r="D244" s="365"/>
      <c r="E244" s="360">
        <v>-317</v>
      </c>
      <c r="F244" s="361">
        <v>-0.1</v>
      </c>
      <c r="G244" s="361">
        <v>-0.01</v>
      </c>
      <c r="H244" s="365"/>
      <c r="I244" s="360">
        <v>-934</v>
      </c>
      <c r="J244" s="360">
        <v>0</v>
      </c>
    </row>
    <row r="245" spans="1:10" s="174" customFormat="1" ht="13.95" customHeight="1" x14ac:dyDescent="0.25">
      <c r="A245" s="430" t="s">
        <v>683</v>
      </c>
      <c r="B245" s="360">
        <v>-162</v>
      </c>
      <c r="C245" s="361">
        <v>-0.08</v>
      </c>
      <c r="D245" s="365"/>
      <c r="E245" s="360">
        <v>-301</v>
      </c>
      <c r="F245" s="361">
        <v>-0.14000000000000001</v>
      </c>
      <c r="G245" s="361">
        <v>-0.02</v>
      </c>
      <c r="H245" s="365"/>
      <c r="I245" s="360">
        <v>-367</v>
      </c>
      <c r="J245" s="360">
        <v>0</v>
      </c>
    </row>
    <row r="246" spans="1:10" s="174" customFormat="1" ht="13.95" customHeight="1" x14ac:dyDescent="0.25">
      <c r="A246" s="430" t="s">
        <v>684</v>
      </c>
      <c r="B246" s="360">
        <v>226</v>
      </c>
      <c r="C246" s="361">
        <v>0.08</v>
      </c>
      <c r="D246" s="365"/>
      <c r="E246" s="360">
        <v>-500</v>
      </c>
      <c r="F246" s="361">
        <v>-0.18</v>
      </c>
      <c r="G246" s="361">
        <v>-0.17</v>
      </c>
      <c r="H246" s="365"/>
      <c r="I246" s="360">
        <v>42</v>
      </c>
      <c r="J246" s="360">
        <v>0</v>
      </c>
    </row>
    <row r="247" spans="1:10" s="174" customFormat="1" ht="13.95" customHeight="1" x14ac:dyDescent="0.25">
      <c r="A247" s="430" t="s">
        <v>685</v>
      </c>
      <c r="B247" s="360">
        <v>152</v>
      </c>
      <c r="C247" s="361">
        <v>0.09</v>
      </c>
      <c r="D247" s="365"/>
      <c r="E247" s="360">
        <v>-29</v>
      </c>
      <c r="F247" s="361">
        <v>-0.02</v>
      </c>
      <c r="G247" s="361">
        <v>-0.01</v>
      </c>
      <c r="H247" s="365"/>
      <c r="I247" s="360">
        <v>-5</v>
      </c>
      <c r="J247" s="360">
        <v>0</v>
      </c>
    </row>
    <row r="248" spans="1:10" s="174" customFormat="1" ht="13.95" customHeight="1" x14ac:dyDescent="0.25">
      <c r="A248" s="430" t="s">
        <v>687</v>
      </c>
      <c r="B248" s="360">
        <v>270</v>
      </c>
      <c r="C248" s="361">
        <v>0.12</v>
      </c>
      <c r="D248" s="365"/>
      <c r="E248" s="360">
        <v>-640</v>
      </c>
      <c r="F248" s="361">
        <v>-0.28000000000000003</v>
      </c>
      <c r="G248" s="361">
        <v>-0.28000000000000003</v>
      </c>
      <c r="H248" s="365"/>
      <c r="I248" s="360">
        <v>0</v>
      </c>
      <c r="J248" s="360">
        <v>0</v>
      </c>
    </row>
    <row r="249" spans="1:10" s="174" customFormat="1" ht="13.95" customHeight="1" x14ac:dyDescent="0.25">
      <c r="A249" s="430" t="s">
        <v>688</v>
      </c>
      <c r="B249" s="360">
        <v>113</v>
      </c>
      <c r="C249" s="361">
        <v>0.09</v>
      </c>
      <c r="D249" s="365"/>
      <c r="E249" s="360">
        <v>-257</v>
      </c>
      <c r="F249" s="361">
        <v>-0.21</v>
      </c>
      <c r="G249" s="361">
        <v>-0.18</v>
      </c>
      <c r="H249" s="365"/>
      <c r="I249" s="360">
        <v>0</v>
      </c>
      <c r="J249" s="360">
        <v>0</v>
      </c>
    </row>
    <row r="250" spans="1:10" s="174" customFormat="1" ht="13.95" customHeight="1" x14ac:dyDescent="0.25">
      <c r="A250" s="430" t="s">
        <v>689</v>
      </c>
      <c r="B250" s="360">
        <v>148</v>
      </c>
      <c r="C250" s="361">
        <v>0.12</v>
      </c>
      <c r="D250" s="365"/>
      <c r="E250" s="360">
        <v>-257</v>
      </c>
      <c r="F250" s="361">
        <v>-0.2</v>
      </c>
      <c r="G250" s="361">
        <v>-0.17</v>
      </c>
      <c r="H250" s="365"/>
      <c r="I250" s="360">
        <v>0</v>
      </c>
      <c r="J250" s="360">
        <v>0</v>
      </c>
    </row>
    <row r="251" spans="1:10" s="174" customFormat="1" ht="13.95" customHeight="1" x14ac:dyDescent="0.25">
      <c r="A251" s="430" t="s">
        <v>690</v>
      </c>
      <c r="B251" s="360">
        <v>316</v>
      </c>
      <c r="C251" s="361">
        <v>0.09</v>
      </c>
      <c r="D251" s="365"/>
      <c r="E251" s="360">
        <v>-819</v>
      </c>
      <c r="F251" s="361">
        <v>-0.23</v>
      </c>
      <c r="G251" s="361">
        <v>-0.08</v>
      </c>
      <c r="H251" s="365"/>
      <c r="I251" s="360">
        <v>9</v>
      </c>
      <c r="J251" s="360">
        <v>0</v>
      </c>
    </row>
    <row r="252" spans="1:10" s="174" customFormat="1" ht="13.95" customHeight="1" x14ac:dyDescent="0.25">
      <c r="A252" s="430" t="s">
        <v>691</v>
      </c>
      <c r="B252" s="360">
        <v>584</v>
      </c>
      <c r="C252" s="361">
        <v>0.1</v>
      </c>
      <c r="D252" s="365"/>
      <c r="E252" s="360">
        <v>-700</v>
      </c>
      <c r="F252" s="361">
        <v>-0.12</v>
      </c>
      <c r="G252" s="361">
        <v>0</v>
      </c>
      <c r="H252" s="365"/>
      <c r="I252" s="360">
        <v>-78</v>
      </c>
      <c r="J252" s="360">
        <v>0</v>
      </c>
    </row>
    <row r="253" spans="1:10" s="174" customFormat="1" ht="13.95" customHeight="1" x14ac:dyDescent="0.25">
      <c r="A253" s="430" t="s">
        <v>692</v>
      </c>
      <c r="B253" s="360">
        <v>389</v>
      </c>
      <c r="C253" s="361">
        <v>0.1</v>
      </c>
      <c r="D253" s="365"/>
      <c r="E253" s="360">
        <v>-637</v>
      </c>
      <c r="F253" s="361">
        <v>-0.16</v>
      </c>
      <c r="G253" s="361">
        <v>-0.01</v>
      </c>
      <c r="H253" s="365"/>
      <c r="I253" s="360">
        <v>-33</v>
      </c>
      <c r="J253" s="360">
        <v>0</v>
      </c>
    </row>
    <row r="254" spans="1:10" s="174" customFormat="1" ht="13.95" customHeight="1" x14ac:dyDescent="0.25">
      <c r="A254" s="430" t="s">
        <v>693</v>
      </c>
      <c r="B254" s="360">
        <v>629</v>
      </c>
      <c r="C254" s="361">
        <v>0.1</v>
      </c>
      <c r="D254" s="365"/>
      <c r="E254" s="360">
        <v>-968</v>
      </c>
      <c r="F254" s="361">
        <v>-0.16</v>
      </c>
      <c r="G254" s="361">
        <v>0</v>
      </c>
      <c r="H254" s="365"/>
      <c r="I254" s="360">
        <v>-418</v>
      </c>
      <c r="J254" s="360">
        <v>0</v>
      </c>
    </row>
    <row r="255" spans="1:10" s="174" customFormat="1" ht="13.95" customHeight="1" x14ac:dyDescent="0.25">
      <c r="A255" s="430" t="s">
        <v>694</v>
      </c>
      <c r="B255" s="360">
        <v>489</v>
      </c>
      <c r="C255" s="361">
        <v>0.08</v>
      </c>
      <c r="D255" s="365"/>
      <c r="E255" s="360">
        <v>-976</v>
      </c>
      <c r="F255" s="361">
        <v>-0.17</v>
      </c>
      <c r="G255" s="361">
        <v>0</v>
      </c>
      <c r="H255" s="365"/>
      <c r="I255" s="360">
        <v>-163</v>
      </c>
      <c r="J255" s="360">
        <v>0</v>
      </c>
    </row>
    <row r="256" spans="1:10" s="174" customFormat="1" ht="13.95" customHeight="1" x14ac:dyDescent="0.25">
      <c r="A256" s="430" t="s">
        <v>695</v>
      </c>
      <c r="B256" s="360">
        <v>514</v>
      </c>
      <c r="C256" s="361">
        <v>0.09</v>
      </c>
      <c r="D256" s="365"/>
      <c r="E256" s="360">
        <v>-1254</v>
      </c>
      <c r="F256" s="361">
        <v>-0.23</v>
      </c>
      <c r="G256" s="361">
        <v>0</v>
      </c>
      <c r="H256" s="365"/>
      <c r="I256" s="360">
        <v>-278</v>
      </c>
      <c r="J256" s="360">
        <v>0</v>
      </c>
    </row>
    <row r="257" spans="1:10" s="174" customFormat="1" ht="13.95" customHeight="1" x14ac:dyDescent="0.25">
      <c r="A257" s="430" t="s">
        <v>696</v>
      </c>
      <c r="B257" s="360">
        <v>82</v>
      </c>
      <c r="C257" s="361">
        <v>0.1</v>
      </c>
      <c r="D257" s="365"/>
      <c r="E257" s="360">
        <v>-34</v>
      </c>
      <c r="F257" s="361">
        <v>-0.04</v>
      </c>
      <c r="G257" s="361">
        <v>-0.04</v>
      </c>
      <c r="H257" s="365"/>
      <c r="I257" s="360">
        <v>0</v>
      </c>
      <c r="J257" s="360">
        <v>0</v>
      </c>
    </row>
    <row r="258" spans="1:10" s="174" customFormat="1" ht="13.95" customHeight="1" x14ac:dyDescent="0.25">
      <c r="A258" s="430" t="s">
        <v>698</v>
      </c>
      <c r="B258" s="360">
        <v>178</v>
      </c>
      <c r="C258" s="361">
        <v>0.08</v>
      </c>
      <c r="D258" s="365"/>
      <c r="E258" s="360">
        <v>-104</v>
      </c>
      <c r="F258" s="361">
        <v>-0.04</v>
      </c>
      <c r="G258" s="361">
        <v>-0.04</v>
      </c>
      <c r="H258" s="365"/>
      <c r="I258" s="360">
        <v>-29</v>
      </c>
      <c r="J258" s="360">
        <v>0</v>
      </c>
    </row>
    <row r="259" spans="1:10" s="174" customFormat="1" ht="13.95" customHeight="1" x14ac:dyDescent="0.25">
      <c r="A259" s="430" t="s">
        <v>699</v>
      </c>
      <c r="B259" s="360">
        <v>183</v>
      </c>
      <c r="C259" s="361">
        <v>0.06</v>
      </c>
      <c r="D259" s="365"/>
      <c r="E259" s="360">
        <v>-97</v>
      </c>
      <c r="F259" s="361">
        <v>-0.03</v>
      </c>
      <c r="G259" s="361">
        <v>-0.03</v>
      </c>
      <c r="H259" s="365"/>
      <c r="I259" s="360">
        <v>1</v>
      </c>
      <c r="J259" s="360">
        <v>0</v>
      </c>
    </row>
    <row r="260" spans="1:10" s="174" customFormat="1" ht="13.95" customHeight="1" x14ac:dyDescent="0.25">
      <c r="A260" s="430" t="s">
        <v>700</v>
      </c>
      <c r="B260" s="360">
        <v>256</v>
      </c>
      <c r="C260" s="361">
        <v>0.05</v>
      </c>
      <c r="D260" s="365"/>
      <c r="E260" s="360">
        <v>-111</v>
      </c>
      <c r="F260" s="361">
        <v>-0.02</v>
      </c>
      <c r="G260" s="361">
        <v>-0.02</v>
      </c>
      <c r="H260" s="365"/>
      <c r="I260" s="360">
        <v>-8</v>
      </c>
      <c r="J260" s="360">
        <v>0</v>
      </c>
    </row>
    <row r="261" spans="1:10" s="174" customFormat="1" ht="13.95" customHeight="1" x14ac:dyDescent="0.25">
      <c r="A261" s="430" t="s">
        <v>701</v>
      </c>
      <c r="B261" s="360">
        <v>269</v>
      </c>
      <c r="C261" s="361">
        <v>0.06</v>
      </c>
      <c r="D261" s="365"/>
      <c r="E261" s="360">
        <v>-82</v>
      </c>
      <c r="F261" s="361">
        <v>-0.02</v>
      </c>
      <c r="G261" s="361">
        <v>-0.02</v>
      </c>
      <c r="H261" s="365"/>
      <c r="I261" s="360">
        <v>-26</v>
      </c>
      <c r="J261" s="360">
        <v>0</v>
      </c>
    </row>
    <row r="262" spans="1:10" s="174" customFormat="1" ht="13.95" customHeight="1" x14ac:dyDescent="0.25">
      <c r="A262" s="430" t="s">
        <v>702</v>
      </c>
      <c r="B262" s="360">
        <v>-68</v>
      </c>
      <c r="C262" s="361">
        <v>-0.01</v>
      </c>
      <c r="D262" s="365"/>
      <c r="E262" s="360">
        <v>-46</v>
      </c>
      <c r="F262" s="361">
        <v>-0.01</v>
      </c>
      <c r="G262" s="361">
        <v>-0.01</v>
      </c>
      <c r="H262" s="365"/>
      <c r="I262" s="360">
        <v>-1</v>
      </c>
      <c r="J262" s="360">
        <v>0</v>
      </c>
    </row>
    <row r="263" spans="1:10" s="174" customFormat="1" ht="13.95" customHeight="1" x14ac:dyDescent="0.25">
      <c r="A263" s="430" t="s">
        <v>703</v>
      </c>
      <c r="B263" s="360">
        <v>535</v>
      </c>
      <c r="C263" s="361">
        <v>0.04</v>
      </c>
      <c r="D263" s="365"/>
      <c r="E263" s="360">
        <v>-53</v>
      </c>
      <c r="F263" s="361">
        <v>0</v>
      </c>
      <c r="G263" s="361">
        <v>0</v>
      </c>
      <c r="H263" s="365"/>
      <c r="I263" s="360">
        <v>-54</v>
      </c>
      <c r="J263" s="360">
        <v>0</v>
      </c>
    </row>
    <row r="264" spans="1:10" s="174" customFormat="1" ht="13.95" customHeight="1" x14ac:dyDescent="0.25">
      <c r="A264" s="430" t="s">
        <v>738</v>
      </c>
      <c r="B264" s="360">
        <v>-75</v>
      </c>
      <c r="C264" s="361">
        <v>-0.04</v>
      </c>
      <c r="D264" s="365"/>
      <c r="E264" s="360">
        <v>-47</v>
      </c>
      <c r="F264" s="361">
        <v>-0.02</v>
      </c>
      <c r="G264" s="361">
        <v>-0.01</v>
      </c>
      <c r="H264" s="365"/>
      <c r="I264" s="360">
        <v>0</v>
      </c>
      <c r="J264" s="360">
        <v>0</v>
      </c>
    </row>
    <row r="265" spans="1:10" s="174" customFormat="1" ht="13.95" customHeight="1" x14ac:dyDescent="0.25">
      <c r="A265" s="430" t="s">
        <v>704</v>
      </c>
      <c r="B265" s="360">
        <v>152</v>
      </c>
      <c r="C265" s="361">
        <v>0.34</v>
      </c>
      <c r="D265" s="365"/>
      <c r="E265" s="360">
        <v>-88</v>
      </c>
      <c r="F265" s="361">
        <v>-0.2</v>
      </c>
      <c r="G265" s="361">
        <v>-0.18</v>
      </c>
      <c r="H265" s="365"/>
      <c r="I265" s="360">
        <v>0</v>
      </c>
      <c r="J265" s="360">
        <v>0</v>
      </c>
    </row>
    <row r="266" spans="1:10" s="174" customFormat="1" ht="13.95" customHeight="1" x14ac:dyDescent="0.25">
      <c r="A266" s="430" t="s">
        <v>705</v>
      </c>
      <c r="B266" s="360">
        <v>-42</v>
      </c>
      <c r="C266" s="361">
        <v>-27.1</v>
      </c>
      <c r="D266" s="365"/>
      <c r="E266" s="360">
        <v>-21</v>
      </c>
      <c r="F266" s="361">
        <v>-13.55</v>
      </c>
      <c r="G266" s="361">
        <v>-9.68</v>
      </c>
      <c r="H266" s="365"/>
      <c r="I266" s="360">
        <v>98</v>
      </c>
      <c r="J266" s="360">
        <v>0</v>
      </c>
    </row>
    <row r="267" spans="1:10" s="174" customFormat="1" ht="13.95" customHeight="1" x14ac:dyDescent="0.25">
      <c r="A267" s="430" t="s">
        <v>706</v>
      </c>
      <c r="B267" s="360">
        <v>-77</v>
      </c>
      <c r="C267" s="361">
        <v>-0.24</v>
      </c>
      <c r="D267" s="365"/>
      <c r="E267" s="360">
        <v>-29</v>
      </c>
      <c r="F267" s="361">
        <v>-0.09</v>
      </c>
      <c r="G267" s="361">
        <v>-0.04</v>
      </c>
      <c r="H267" s="365"/>
      <c r="I267" s="360">
        <v>0</v>
      </c>
      <c r="J267" s="360">
        <v>0</v>
      </c>
    </row>
    <row r="268" spans="1:10" s="174" customFormat="1" ht="13.95" customHeight="1" x14ac:dyDescent="0.25">
      <c r="A268" s="430" t="s">
        <v>707</v>
      </c>
      <c r="B268" s="360">
        <v>-111</v>
      </c>
      <c r="C268" s="361">
        <v>-0.12</v>
      </c>
      <c r="D268" s="365"/>
      <c r="E268" s="360">
        <v>-20</v>
      </c>
      <c r="F268" s="361">
        <v>-0.02</v>
      </c>
      <c r="G268" s="361">
        <v>-0.02</v>
      </c>
      <c r="H268" s="365"/>
      <c r="I268" s="360">
        <v>-10</v>
      </c>
      <c r="J268" s="360">
        <v>0</v>
      </c>
    </row>
    <row r="269" spans="1:10" s="174" customFormat="1" ht="13.95" customHeight="1" x14ac:dyDescent="0.25">
      <c r="A269" s="430" t="s">
        <v>886</v>
      </c>
      <c r="B269" s="360">
        <v>3341</v>
      </c>
      <c r="C269" s="361">
        <v>0.05</v>
      </c>
      <c r="D269" s="365"/>
      <c r="E269" s="360">
        <v>-793</v>
      </c>
      <c r="F269" s="361">
        <v>-0.01</v>
      </c>
      <c r="G269" s="361">
        <v>0</v>
      </c>
      <c r="H269" s="365"/>
      <c r="I269" s="360">
        <v>0</v>
      </c>
      <c r="J269" s="360">
        <v>0</v>
      </c>
    </row>
    <row r="270" spans="1:10" s="174" customFormat="1" ht="13.95" customHeight="1" x14ac:dyDescent="0.25">
      <c r="A270" s="430" t="s">
        <v>708</v>
      </c>
      <c r="B270" s="360">
        <v>75</v>
      </c>
      <c r="C270" s="361">
        <v>0.05</v>
      </c>
      <c r="D270" s="365"/>
      <c r="E270" s="360">
        <v>-23</v>
      </c>
      <c r="F270" s="361">
        <v>-0.01</v>
      </c>
      <c r="G270" s="361">
        <v>-0.01</v>
      </c>
      <c r="H270" s="365"/>
      <c r="I270" s="360">
        <v>3</v>
      </c>
      <c r="J270" s="360">
        <v>0</v>
      </c>
    </row>
    <row r="271" spans="1:10" s="174" customFormat="1" ht="13.95" customHeight="1" x14ac:dyDescent="0.25">
      <c r="A271" s="430" t="s">
        <v>530</v>
      </c>
      <c r="B271" s="360">
        <v>46</v>
      </c>
      <c r="C271" s="361">
        <v>0.08</v>
      </c>
      <c r="D271" s="365"/>
      <c r="E271" s="360">
        <v>-47</v>
      </c>
      <c r="F271" s="361">
        <v>-0.08</v>
      </c>
      <c r="G271" s="361">
        <v>-7.0000000000000007E-2</v>
      </c>
      <c r="H271" s="365"/>
      <c r="I271" s="360">
        <v>1</v>
      </c>
      <c r="J271" s="360">
        <v>0</v>
      </c>
    </row>
    <row r="272" spans="1:10" s="174" customFormat="1" ht="13.95" customHeight="1" x14ac:dyDescent="0.25">
      <c r="A272" s="430" t="s">
        <v>720</v>
      </c>
      <c r="B272" s="360">
        <v>159</v>
      </c>
      <c r="C272" s="361">
        <v>7.0000000000000007E-2</v>
      </c>
      <c r="D272" s="365"/>
      <c r="E272" s="360">
        <v>-56</v>
      </c>
      <c r="F272" s="361">
        <v>-0.03</v>
      </c>
      <c r="G272" s="361">
        <v>-0.01</v>
      </c>
      <c r="H272" s="365"/>
      <c r="I272" s="360">
        <v>0</v>
      </c>
      <c r="J272" s="360">
        <v>-39</v>
      </c>
    </row>
    <row r="273" spans="1:10" s="174" customFormat="1" ht="13.95" customHeight="1" x14ac:dyDescent="0.25">
      <c r="A273" s="430" t="s">
        <v>531</v>
      </c>
      <c r="B273" s="360">
        <v>268</v>
      </c>
      <c r="C273" s="361">
        <v>0.1</v>
      </c>
      <c r="D273" s="365"/>
      <c r="E273" s="360">
        <v>-167</v>
      </c>
      <c r="F273" s="361">
        <v>-0.06</v>
      </c>
      <c r="G273" s="361">
        <v>-0.05</v>
      </c>
      <c r="H273" s="365"/>
      <c r="I273" s="360">
        <v>0</v>
      </c>
      <c r="J273" s="360">
        <v>-101</v>
      </c>
    </row>
    <row r="274" spans="1:10" s="174" customFormat="1" ht="13.95" customHeight="1" x14ac:dyDescent="0.25">
      <c r="A274" s="430" t="s">
        <v>865</v>
      </c>
      <c r="B274" s="360">
        <v>57424</v>
      </c>
      <c r="C274" s="361">
        <v>4.53</v>
      </c>
      <c r="D274" s="365"/>
      <c r="E274" s="360">
        <v>-55197</v>
      </c>
      <c r="F274" s="361">
        <v>-4.3600000000000003</v>
      </c>
      <c r="G274" s="361">
        <v>-4.38</v>
      </c>
      <c r="H274" s="365"/>
      <c r="I274" s="360">
        <v>-1977</v>
      </c>
      <c r="J274" s="360">
        <v>0</v>
      </c>
    </row>
    <row r="275" spans="1:10" s="174" customFormat="1" x14ac:dyDescent="0.25">
      <c r="A275" s="347" t="s">
        <v>892</v>
      </c>
      <c r="B275" s="354">
        <v>509584</v>
      </c>
      <c r="C275" s="356">
        <v>0.23</v>
      </c>
      <c r="D275" s="196"/>
      <c r="E275" s="354">
        <v>-443558</v>
      </c>
      <c r="F275" s="356">
        <v>-0.2</v>
      </c>
      <c r="G275" s="356">
        <v>-0.19</v>
      </c>
      <c r="H275" s="196"/>
      <c r="I275" s="354">
        <v>-25202</v>
      </c>
      <c r="J275" s="354">
        <v>-36171</v>
      </c>
    </row>
    <row r="276" spans="1:10" s="174" customFormat="1" x14ac:dyDescent="0.25">
      <c r="A276" s="347" t="s">
        <v>893</v>
      </c>
      <c r="B276" s="354">
        <v>346364</v>
      </c>
      <c r="C276" s="356">
        <v>0.16</v>
      </c>
      <c r="D276" s="196"/>
      <c r="E276" s="354">
        <v>-326253</v>
      </c>
      <c r="F276" s="356">
        <v>-0.15</v>
      </c>
      <c r="G276" s="356">
        <v>-0.14000000000000001</v>
      </c>
      <c r="H276" s="196"/>
      <c r="I276" s="354">
        <v>-193464</v>
      </c>
      <c r="J276" s="354">
        <v>-14831</v>
      </c>
    </row>
    <row r="277" spans="1:10" s="174" customFormat="1" x14ac:dyDescent="0.25">
      <c r="A277" s="347" t="s">
        <v>81</v>
      </c>
      <c r="B277" s="356">
        <v>47.12</v>
      </c>
      <c r="C277" s="356">
        <v>43.75</v>
      </c>
      <c r="D277" s="356"/>
      <c r="E277" s="356">
        <v>35.96</v>
      </c>
      <c r="F277" s="356">
        <v>33.33</v>
      </c>
      <c r="G277" s="356">
        <v>35.71</v>
      </c>
      <c r="H277" s="356"/>
      <c r="I277" s="356">
        <v>-86.97</v>
      </c>
      <c r="J277" s="356">
        <v>143.88999999999999</v>
      </c>
    </row>
    <row r="278" spans="1:10" s="174" customFormat="1" x14ac:dyDescent="0.25">
      <c r="A278" s="347"/>
      <c r="B278" s="354"/>
      <c r="C278" s="356"/>
      <c r="D278" s="356"/>
      <c r="E278" s="354"/>
      <c r="F278" s="356"/>
      <c r="G278" s="356"/>
      <c r="H278" s="356"/>
      <c r="I278" s="354"/>
      <c r="J278" s="356"/>
    </row>
    <row r="279" spans="1:10" s="174" customFormat="1" x14ac:dyDescent="0.25">
      <c r="A279" s="347" t="s">
        <v>767</v>
      </c>
      <c r="B279" s="356"/>
      <c r="C279" s="356"/>
      <c r="D279" s="356"/>
      <c r="E279" s="356"/>
      <c r="F279" s="356"/>
      <c r="G279" s="356"/>
      <c r="H279" s="356"/>
      <c r="I279" s="356"/>
      <c r="J279" s="356"/>
    </row>
    <row r="280" spans="1:10" s="174" customFormat="1" ht="13.95" customHeight="1" x14ac:dyDescent="0.25">
      <c r="A280" s="350" t="s">
        <v>714</v>
      </c>
      <c r="B280" s="353">
        <v>3937</v>
      </c>
      <c r="C280" s="355">
        <v>0.33</v>
      </c>
      <c r="D280" s="355"/>
      <c r="E280" s="353">
        <v>-450</v>
      </c>
      <c r="F280" s="355">
        <v>-0.04</v>
      </c>
      <c r="G280" s="355">
        <v>-0.01</v>
      </c>
      <c r="H280" s="355"/>
      <c r="I280" s="353">
        <v>-2551</v>
      </c>
      <c r="J280" s="353">
        <v>646</v>
      </c>
    </row>
    <row r="281" spans="1:10" s="174" customFormat="1" x14ac:dyDescent="0.25">
      <c r="A281" s="347" t="s">
        <v>894</v>
      </c>
      <c r="B281" s="354">
        <v>3937</v>
      </c>
      <c r="C281" s="356">
        <v>0.33</v>
      </c>
      <c r="D281" s="356"/>
      <c r="E281" s="354">
        <v>-450</v>
      </c>
      <c r="F281" s="356">
        <v>-0.04</v>
      </c>
      <c r="G281" s="356">
        <v>-0.01</v>
      </c>
      <c r="H281" s="356"/>
      <c r="I281" s="354">
        <v>-2551</v>
      </c>
      <c r="J281" s="354">
        <v>646</v>
      </c>
    </row>
    <row r="282" spans="1:10" s="174" customFormat="1" x14ac:dyDescent="0.25">
      <c r="A282" s="347" t="s">
        <v>895</v>
      </c>
      <c r="B282" s="354">
        <v>3764</v>
      </c>
      <c r="C282" s="356">
        <v>0.33</v>
      </c>
      <c r="D282" s="356"/>
      <c r="E282" s="354">
        <v>-325</v>
      </c>
      <c r="F282" s="356">
        <v>-0.03</v>
      </c>
      <c r="G282" s="356">
        <v>-0.01</v>
      </c>
      <c r="H282" s="356"/>
      <c r="I282" s="354">
        <v>-2559</v>
      </c>
      <c r="J282" s="354">
        <v>-29</v>
      </c>
    </row>
    <row r="283" spans="1:10" s="174" customFormat="1" x14ac:dyDescent="0.25">
      <c r="A283" s="347" t="s">
        <v>81</v>
      </c>
      <c r="B283" s="356">
        <v>4.5999999999999996</v>
      </c>
      <c r="C283" s="356">
        <v>0</v>
      </c>
      <c r="D283" s="356"/>
      <c r="E283" s="356">
        <v>38.46</v>
      </c>
      <c r="F283" s="356">
        <v>33.33</v>
      </c>
      <c r="G283" s="356">
        <v>0</v>
      </c>
      <c r="H283" s="356"/>
      <c r="I283" s="356">
        <v>-0.31</v>
      </c>
      <c r="J283" s="356" t="s">
        <v>446</v>
      </c>
    </row>
    <row r="284" spans="1:10" s="174" customFormat="1" x14ac:dyDescent="0.25">
      <c r="A284" s="347"/>
      <c r="B284" s="356"/>
      <c r="C284" s="356"/>
      <c r="D284" s="356"/>
      <c r="E284" s="356"/>
      <c r="F284" s="356"/>
      <c r="G284" s="356"/>
      <c r="H284" s="356"/>
      <c r="I284" s="356"/>
      <c r="J284" s="356"/>
    </row>
    <row r="285" spans="1:10" s="174" customFormat="1" x14ac:dyDescent="0.25">
      <c r="A285" s="347" t="s">
        <v>906</v>
      </c>
      <c r="B285" s="356"/>
      <c r="C285" s="356"/>
      <c r="D285" s="356"/>
      <c r="E285" s="356"/>
      <c r="F285" s="356"/>
      <c r="G285" s="356"/>
      <c r="H285" s="356"/>
      <c r="I285" s="356"/>
      <c r="J285" s="356"/>
    </row>
    <row r="286" spans="1:10" s="174" customFormat="1" x14ac:dyDescent="0.25">
      <c r="A286" s="350" t="s">
        <v>742</v>
      </c>
      <c r="B286" s="353">
        <v>2</v>
      </c>
      <c r="C286" s="355">
        <v>0.06</v>
      </c>
      <c r="D286" s="355"/>
      <c r="E286" s="353">
        <v>-23</v>
      </c>
      <c r="F286" s="355">
        <v>-0.65</v>
      </c>
      <c r="G286" s="355">
        <v>-0.45</v>
      </c>
      <c r="H286" s="355"/>
      <c r="I286" s="353">
        <v>0</v>
      </c>
      <c r="J286" s="353">
        <v>0</v>
      </c>
    </row>
    <row r="287" spans="1:10" s="174" customFormat="1" x14ac:dyDescent="0.25">
      <c r="A287" s="430" t="s">
        <v>740</v>
      </c>
      <c r="B287" s="360">
        <v>0</v>
      </c>
      <c r="C287" s="361">
        <v>0</v>
      </c>
      <c r="D287" s="361"/>
      <c r="E287" s="360">
        <v>0</v>
      </c>
      <c r="F287" s="361">
        <v>0</v>
      </c>
      <c r="G287" s="361">
        <v>0</v>
      </c>
      <c r="H287" s="361"/>
      <c r="I287" s="360">
        <v>0</v>
      </c>
      <c r="J287" s="360">
        <v>0</v>
      </c>
    </row>
    <row r="288" spans="1:10" s="174" customFormat="1" x14ac:dyDescent="0.25">
      <c r="A288" s="430" t="s">
        <v>753</v>
      </c>
      <c r="B288" s="360">
        <v>0</v>
      </c>
      <c r="C288" s="361">
        <v>0</v>
      </c>
      <c r="D288" s="361"/>
      <c r="E288" s="360">
        <v>-57</v>
      </c>
      <c r="F288" s="361">
        <v>-0.02</v>
      </c>
      <c r="G288" s="361">
        <v>-0.01</v>
      </c>
      <c r="H288" s="361"/>
      <c r="I288" s="360">
        <v>-1760</v>
      </c>
      <c r="J288" s="360">
        <v>0</v>
      </c>
    </row>
    <row r="289" spans="1:10" s="174" customFormat="1" x14ac:dyDescent="0.25">
      <c r="A289" s="430" t="s">
        <v>747</v>
      </c>
      <c r="B289" s="360">
        <v>-126</v>
      </c>
      <c r="C289" s="361">
        <v>-0.05</v>
      </c>
      <c r="D289" s="361"/>
      <c r="E289" s="360">
        <v>-30</v>
      </c>
      <c r="F289" s="361">
        <v>-0.01</v>
      </c>
      <c r="G289" s="361">
        <v>-0.01</v>
      </c>
      <c r="H289" s="361"/>
      <c r="I289" s="360">
        <v>156</v>
      </c>
      <c r="J289" s="360">
        <v>0</v>
      </c>
    </row>
    <row r="290" spans="1:10" s="174" customFormat="1" x14ac:dyDescent="0.25">
      <c r="A290" s="430" t="s">
        <v>752</v>
      </c>
      <c r="B290" s="360">
        <v>-1568</v>
      </c>
      <c r="C290" s="361">
        <v>-1.76</v>
      </c>
      <c r="D290" s="361"/>
      <c r="E290" s="360">
        <v>1232</v>
      </c>
      <c r="F290" s="361">
        <v>1.38</v>
      </c>
      <c r="G290" s="361">
        <v>-0.18</v>
      </c>
      <c r="H290" s="361"/>
      <c r="I290" s="360">
        <v>0</v>
      </c>
      <c r="J290" s="360">
        <v>0</v>
      </c>
    </row>
    <row r="291" spans="1:10" s="174" customFormat="1" x14ac:dyDescent="0.25">
      <c r="A291" s="430" t="s">
        <v>741</v>
      </c>
      <c r="B291" s="360">
        <v>-17438</v>
      </c>
      <c r="C291" s="361">
        <v>-0.74</v>
      </c>
      <c r="D291" s="361"/>
      <c r="E291" s="360">
        <v>-12809</v>
      </c>
      <c r="F291" s="361">
        <v>-0.54</v>
      </c>
      <c r="G291" s="361">
        <v>-0.28000000000000003</v>
      </c>
      <c r="H291" s="361"/>
      <c r="I291" s="360">
        <v>-36558</v>
      </c>
      <c r="J291" s="360">
        <v>0</v>
      </c>
    </row>
    <row r="292" spans="1:10" s="174" customFormat="1" x14ac:dyDescent="0.25">
      <c r="A292" s="430" t="s">
        <v>759</v>
      </c>
      <c r="B292" s="360">
        <v>131</v>
      </c>
      <c r="C292" s="361">
        <v>0.14000000000000001</v>
      </c>
      <c r="D292" s="361"/>
      <c r="E292" s="360">
        <v>-138</v>
      </c>
      <c r="F292" s="361">
        <v>-0.15</v>
      </c>
      <c r="G292" s="361">
        <v>-0.12</v>
      </c>
      <c r="H292" s="361"/>
      <c r="I292" s="360">
        <v>0</v>
      </c>
      <c r="J292" s="360">
        <v>0</v>
      </c>
    </row>
    <row r="293" spans="1:10" s="174" customFormat="1" x14ac:dyDescent="0.25">
      <c r="A293" s="430" t="s">
        <v>744</v>
      </c>
      <c r="B293" s="360">
        <v>1162</v>
      </c>
      <c r="C293" s="361">
        <v>2.04</v>
      </c>
      <c r="D293" s="361"/>
      <c r="E293" s="360">
        <v>-1362</v>
      </c>
      <c r="F293" s="361">
        <v>-2.39</v>
      </c>
      <c r="G293" s="361">
        <v>-1.31</v>
      </c>
      <c r="H293" s="361"/>
      <c r="I293" s="360">
        <v>0</v>
      </c>
      <c r="J293" s="360">
        <v>0</v>
      </c>
    </row>
    <row r="294" spans="1:10" s="174" customFormat="1" x14ac:dyDescent="0.25">
      <c r="A294" s="430" t="s">
        <v>745</v>
      </c>
      <c r="B294" s="360">
        <v>-2794</v>
      </c>
      <c r="C294" s="361">
        <v>-32.67</v>
      </c>
      <c r="D294" s="361"/>
      <c r="E294" s="360">
        <v>-1928</v>
      </c>
      <c r="F294" s="361">
        <v>-22.54</v>
      </c>
      <c r="G294" s="361">
        <v>-21.28</v>
      </c>
      <c r="H294" s="361"/>
      <c r="I294" s="360">
        <v>2069</v>
      </c>
      <c r="J294" s="360">
        <v>0</v>
      </c>
    </row>
    <row r="295" spans="1:10" s="174" customFormat="1" x14ac:dyDescent="0.25">
      <c r="A295" s="430" t="s">
        <v>746</v>
      </c>
      <c r="B295" s="360">
        <v>264</v>
      </c>
      <c r="C295" s="361">
        <v>7.0000000000000007E-2</v>
      </c>
      <c r="D295" s="361"/>
      <c r="E295" s="360">
        <v>-264</v>
      </c>
      <c r="F295" s="361">
        <v>-7.0000000000000007E-2</v>
      </c>
      <c r="G295" s="361">
        <v>-0.06</v>
      </c>
      <c r="H295" s="361"/>
      <c r="I295" s="360">
        <v>0</v>
      </c>
      <c r="J295" s="360">
        <v>0</v>
      </c>
    </row>
    <row r="296" spans="1:10" s="174" customFormat="1" x14ac:dyDescent="0.25">
      <c r="A296" s="430" t="s">
        <v>750</v>
      </c>
      <c r="B296" s="360">
        <v>31</v>
      </c>
      <c r="C296" s="361">
        <v>0.16</v>
      </c>
      <c r="D296" s="361"/>
      <c r="E296" s="360">
        <v>-31</v>
      </c>
      <c r="F296" s="361">
        <v>-0.16</v>
      </c>
      <c r="G296" s="361">
        <v>-0.13</v>
      </c>
      <c r="H296" s="361"/>
      <c r="I296" s="360">
        <v>0</v>
      </c>
      <c r="J296" s="360">
        <v>0</v>
      </c>
    </row>
    <row r="297" spans="1:10" s="174" customFormat="1" x14ac:dyDescent="0.25">
      <c r="A297" s="430" t="s">
        <v>761</v>
      </c>
      <c r="B297" s="360">
        <v>1</v>
      </c>
      <c r="C297" s="361">
        <v>0.05</v>
      </c>
      <c r="D297" s="361"/>
      <c r="E297" s="360">
        <v>-17</v>
      </c>
      <c r="F297" s="361">
        <v>-0.84</v>
      </c>
      <c r="G297" s="361">
        <v>-0.55000000000000004</v>
      </c>
      <c r="H297" s="361"/>
      <c r="I297" s="360">
        <v>0</v>
      </c>
      <c r="J297" s="360">
        <v>0</v>
      </c>
    </row>
    <row r="298" spans="1:10" s="174" customFormat="1" x14ac:dyDescent="0.25">
      <c r="A298" s="430" t="s">
        <v>751</v>
      </c>
      <c r="B298" s="360">
        <v>34</v>
      </c>
      <c r="C298" s="361">
        <v>1.33</v>
      </c>
      <c r="D298" s="361"/>
      <c r="E298" s="360">
        <v>-95</v>
      </c>
      <c r="F298" s="361">
        <v>-3.7</v>
      </c>
      <c r="G298" s="361">
        <v>-3.51</v>
      </c>
      <c r="H298" s="361"/>
      <c r="I298" s="360">
        <v>-9</v>
      </c>
      <c r="J298" s="360">
        <v>70</v>
      </c>
    </row>
    <row r="299" spans="1:10" s="174" customFormat="1" x14ac:dyDescent="0.25">
      <c r="A299" s="430" t="s">
        <v>749</v>
      </c>
      <c r="B299" s="360">
        <v>0</v>
      </c>
      <c r="C299" s="361">
        <v>0</v>
      </c>
      <c r="D299" s="361"/>
      <c r="E299" s="360">
        <v>-729</v>
      </c>
      <c r="F299" s="361">
        <v>-0.39</v>
      </c>
      <c r="G299" s="361">
        <v>-0.02</v>
      </c>
      <c r="H299" s="361"/>
      <c r="I299" s="360">
        <v>-6245</v>
      </c>
      <c r="J299" s="360">
        <v>0</v>
      </c>
    </row>
    <row r="300" spans="1:10" s="174" customFormat="1" x14ac:dyDescent="0.25">
      <c r="A300" s="430" t="s">
        <v>762</v>
      </c>
      <c r="B300" s="360">
        <v>0</v>
      </c>
      <c r="C300" s="361">
        <v>0</v>
      </c>
      <c r="D300" s="361"/>
      <c r="E300" s="360">
        <v>-216</v>
      </c>
      <c r="F300" s="361">
        <v>-0.09</v>
      </c>
      <c r="G300" s="361">
        <v>-0.01</v>
      </c>
      <c r="H300" s="361"/>
      <c r="I300" s="360">
        <v>-13870</v>
      </c>
      <c r="J300" s="360">
        <v>0</v>
      </c>
    </row>
    <row r="301" spans="1:10" s="174" customFormat="1" x14ac:dyDescent="0.25">
      <c r="A301" s="430" t="s">
        <v>754</v>
      </c>
      <c r="B301" s="360">
        <v>0</v>
      </c>
      <c r="C301" s="361">
        <v>0</v>
      </c>
      <c r="D301" s="361"/>
      <c r="E301" s="360">
        <v>-44</v>
      </c>
      <c r="F301" s="361">
        <v>-0.05</v>
      </c>
      <c r="G301" s="361">
        <v>-0.03</v>
      </c>
      <c r="H301" s="361"/>
      <c r="I301" s="360">
        <v>0</v>
      </c>
      <c r="J301" s="360">
        <v>0</v>
      </c>
    </row>
    <row r="302" spans="1:10" s="174" customFormat="1" x14ac:dyDescent="0.25">
      <c r="A302" s="430" t="s">
        <v>756</v>
      </c>
      <c r="B302" s="360">
        <v>-702</v>
      </c>
      <c r="C302" s="361">
        <v>-0.86</v>
      </c>
      <c r="D302" s="361"/>
      <c r="E302" s="360">
        <v>-18</v>
      </c>
      <c r="F302" s="361">
        <v>-0.02</v>
      </c>
      <c r="G302" s="361">
        <v>-0.02</v>
      </c>
      <c r="H302" s="361"/>
      <c r="I302" s="360">
        <v>720</v>
      </c>
      <c r="J302" s="360">
        <v>0</v>
      </c>
    </row>
    <row r="303" spans="1:10" s="174" customFormat="1" x14ac:dyDescent="0.25">
      <c r="A303" s="347" t="s">
        <v>896</v>
      </c>
      <c r="B303" s="354">
        <v>-21003</v>
      </c>
      <c r="C303" s="356">
        <v>-0.5</v>
      </c>
      <c r="D303" s="356"/>
      <c r="E303" s="354">
        <v>-16529</v>
      </c>
      <c r="F303" s="356">
        <v>-0.39</v>
      </c>
      <c r="G303" s="356">
        <v>-0.24</v>
      </c>
      <c r="H303" s="356"/>
      <c r="I303" s="354">
        <v>-55497</v>
      </c>
      <c r="J303" s="354">
        <v>70</v>
      </c>
    </row>
    <row r="304" spans="1:10" s="174" customFormat="1" ht="13.5" customHeight="1" x14ac:dyDescent="0.25">
      <c r="A304" s="347" t="s">
        <v>897</v>
      </c>
      <c r="B304" s="354">
        <v>5263</v>
      </c>
      <c r="C304" s="356">
        <v>0.13</v>
      </c>
      <c r="D304" s="356"/>
      <c r="E304" s="354">
        <v>-21315</v>
      </c>
      <c r="F304" s="356">
        <v>-0.54</v>
      </c>
      <c r="G304" s="356">
        <v>-0.37</v>
      </c>
      <c r="H304" s="356"/>
      <c r="I304" s="354">
        <v>-102867</v>
      </c>
      <c r="J304" s="354">
        <v>0</v>
      </c>
    </row>
    <row r="305" spans="1:10" s="174" customFormat="1" x14ac:dyDescent="0.25">
      <c r="A305" s="347" t="s">
        <v>81</v>
      </c>
      <c r="B305" s="356">
        <v>-499.07</v>
      </c>
      <c r="C305" s="356">
        <v>-474.85</v>
      </c>
      <c r="D305" s="356"/>
      <c r="E305" s="356">
        <v>-22.453671123621863</v>
      </c>
      <c r="F305" s="356">
        <v>-27.16</v>
      </c>
      <c r="G305" s="356">
        <v>-35.14</v>
      </c>
      <c r="H305" s="356"/>
      <c r="I305" s="356">
        <v>-46.05</v>
      </c>
      <c r="J305" s="356" t="s">
        <v>447</v>
      </c>
    </row>
    <row r="306" spans="1:10" s="174" customFormat="1" ht="13.5" customHeight="1" x14ac:dyDescent="0.25">
      <c r="A306" s="347"/>
      <c r="B306" s="356"/>
      <c r="C306" s="356"/>
      <c r="D306" s="356"/>
      <c r="E306" s="356"/>
      <c r="F306" s="356"/>
      <c r="G306" s="356"/>
      <c r="H306" s="356"/>
      <c r="I306" s="356"/>
      <c r="J306" s="356"/>
    </row>
    <row r="307" spans="1:10" s="174" customFormat="1" x14ac:dyDescent="0.25">
      <c r="A307" s="347" t="s">
        <v>898</v>
      </c>
      <c r="B307" s="354">
        <v>492518</v>
      </c>
      <c r="C307" s="356">
        <v>0.21851475126305675</v>
      </c>
      <c r="D307" s="356"/>
      <c r="E307" s="354">
        <v>-460537</v>
      </c>
      <c r="F307" s="356">
        <v>-0.20432578708277538</v>
      </c>
      <c r="G307" s="356">
        <v>-0.19</v>
      </c>
      <c r="H307" s="356"/>
      <c r="I307" s="354">
        <v>-83250</v>
      </c>
      <c r="J307" s="354">
        <v>-35455</v>
      </c>
    </row>
    <row r="308" spans="1:10" s="174" customFormat="1" x14ac:dyDescent="0.25">
      <c r="A308" s="347" t="s">
        <v>899</v>
      </c>
      <c r="B308" s="354">
        <v>355391</v>
      </c>
      <c r="C308" s="356">
        <v>0.16102604005168822</v>
      </c>
      <c r="D308" s="356"/>
      <c r="E308" s="354">
        <v>-347893</v>
      </c>
      <c r="F308" s="356">
        <v>-0.15762873047348405</v>
      </c>
      <c r="G308" s="356">
        <v>-0.14000000000000001</v>
      </c>
      <c r="H308" s="356"/>
      <c r="I308" s="354">
        <v>-298890</v>
      </c>
      <c r="J308" s="354">
        <v>-14860</v>
      </c>
    </row>
    <row r="309" spans="1:10" s="174" customFormat="1" x14ac:dyDescent="0.25">
      <c r="A309" s="347" t="s">
        <v>81</v>
      </c>
      <c r="B309" s="356">
        <v>38.584826289917302</v>
      </c>
      <c r="C309" s="356">
        <v>35.701499703349256</v>
      </c>
      <c r="D309" s="356"/>
      <c r="E309" s="356">
        <v>32.378921105052413</v>
      </c>
      <c r="F309" s="356">
        <v>29.624711478055453</v>
      </c>
      <c r="G309" s="356">
        <v>35.71</v>
      </c>
      <c r="H309" s="356"/>
      <c r="I309" s="356">
        <v>-72.146943691659132</v>
      </c>
      <c r="J309" s="356">
        <v>138.59</v>
      </c>
    </row>
    <row r="310" spans="1:10" x14ac:dyDescent="0.3">
      <c r="A310" s="489" t="s">
        <v>909</v>
      </c>
      <c r="B310" s="489"/>
      <c r="C310" s="489"/>
      <c r="D310" s="489"/>
      <c r="E310" s="489"/>
      <c r="F310" s="489"/>
      <c r="G310" s="489"/>
      <c r="I310" s="332"/>
    </row>
    <row r="311" spans="1:10" x14ac:dyDescent="0.3">
      <c r="A311" s="90" t="s">
        <v>428</v>
      </c>
    </row>
    <row r="312" spans="1:10" x14ac:dyDescent="0.3">
      <c r="A312" s="90" t="s">
        <v>430</v>
      </c>
    </row>
    <row r="313" spans="1:10" x14ac:dyDescent="0.3">
      <c r="A313" s="90" t="s">
        <v>429</v>
      </c>
    </row>
    <row r="314" spans="1:10" x14ac:dyDescent="0.3">
      <c r="A314" s="90" t="s">
        <v>388</v>
      </c>
    </row>
  </sheetData>
  <customSheetViews>
    <customSheetView guid="{722B3250-471E-4256-A122-1330806A5616}" scale="110" showPageBreaks="1" showGridLines="0" view="pageBreakPreview" topLeftCell="A13">
      <selection activeCell="G33" sqref="G33"/>
      <pageMargins left="0.59055118110236227" right="0.59055118110236227" top="0.39370078740157483" bottom="0.59055118110236227" header="0" footer="0.39370078740157483"/>
      <pageSetup paperSize="9" scale="63" orientation="landscape" r:id="rId1"/>
      <headerFooter alignWithMargins="0"/>
    </customSheetView>
    <customSheetView guid="{8DCB927E-1FB2-45E1-A382-88D5F1827B16}" scale="110" showPageBreaks="1" showGridLines="0" printArea="1" view="pageBreakPreview" topLeftCell="A2">
      <selection activeCell="B16" sqref="B16"/>
      <pageMargins left="0.59055118110236227" right="0.59055118110236227" top="0.39370078740157483" bottom="0.59055118110236227" header="0" footer="0.39370078740157483"/>
      <pageSetup paperSize="9" scale="63" orientation="landscape" r:id="rId2"/>
      <headerFooter alignWithMargins="0"/>
    </customSheetView>
    <customSheetView guid="{FA2E1843-2BE2-47CF-BE01-D42B5FFA5AE3}" scale="110" showPageBreaks="1" showGridLines="0" view="pageBreakPreview" topLeftCell="A2">
      <selection activeCell="B16" sqref="B16"/>
      <pageMargins left="0.59055118110236227" right="0.59055118110236227" top="0.39370078740157483" bottom="0.59055118110236227" header="0" footer="0.39370078740157483"/>
      <pageSetup paperSize="9" scale="63" orientation="landscape" r:id="rId3"/>
      <headerFooter alignWithMargins="0"/>
    </customSheetView>
  </customSheetViews>
  <mergeCells count="4">
    <mergeCell ref="J4:J5"/>
    <mergeCell ref="E4:G4"/>
    <mergeCell ref="B4:C4"/>
    <mergeCell ref="A310:G310"/>
  </mergeCells>
  <phoneticPr fontId="0" type="noConversion"/>
  <pageMargins left="0.59055118110236227" right="0.59055118110236227" top="0.39370078740157483" bottom="0.39370078740157483" header="0" footer="0.19685039370078741"/>
  <pageSetup paperSize="9" scale="80" orientation="portrait" r:id="rId4"/>
  <headerFooter alignWithMargins="0">
    <oddFooter>&amp;L&amp;"Myriad Pro,Normal"&amp;8Estadísticas sobre la información económica y financiera de los Fondos de titulización de activos&amp;R&amp;"Myriad Pro,Normal"&amp;8Página &amp;P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enableFormatConditionsCalculation="0"/>
  <dimension ref="A1:G320"/>
  <sheetViews>
    <sheetView showGridLines="0" zoomScaleNormal="100" zoomScaleSheetLayoutView="80" workbookViewId="0"/>
  </sheetViews>
  <sheetFormatPr baseColWidth="10" defaultColWidth="11.44140625" defaultRowHeight="14.4" x14ac:dyDescent="0.3"/>
  <cols>
    <col min="1" max="1" width="48.109375" style="7" customWidth="1"/>
    <col min="2" max="2" width="10.44140625" style="7" customWidth="1"/>
    <col min="3" max="3" width="10.6640625" style="7" customWidth="1"/>
    <col min="4" max="4" width="12.109375" style="7" customWidth="1"/>
    <col min="5" max="5" width="10.44140625" style="7" customWidth="1"/>
    <col min="6" max="7" width="11.109375" style="7" customWidth="1"/>
    <col min="8" max="16384" width="11.44140625" style="152"/>
  </cols>
  <sheetData>
    <row r="1" spans="1:7" ht="15" customHeight="1" x14ac:dyDescent="0.3">
      <c r="A1" s="168"/>
      <c r="B1" s="47"/>
      <c r="C1" s="47"/>
      <c r="D1" s="47"/>
      <c r="E1" s="47"/>
      <c r="F1" s="47"/>
      <c r="G1" s="47"/>
    </row>
    <row r="2" spans="1:7" s="295" customFormat="1" ht="20.25" customHeight="1" x14ac:dyDescent="0.25">
      <c r="A2" s="291" t="s">
        <v>419</v>
      </c>
      <c r="B2" s="294"/>
      <c r="C2" s="293"/>
      <c r="D2" s="293"/>
      <c r="E2" s="293"/>
      <c r="F2" s="293"/>
      <c r="G2" s="23" t="s">
        <v>96</v>
      </c>
    </row>
    <row r="3" spans="1:7" ht="13.8" x14ac:dyDescent="0.3">
      <c r="A3" s="73" t="s">
        <v>139</v>
      </c>
      <c r="B3" s="50"/>
      <c r="C3" s="50"/>
      <c r="D3" s="50"/>
      <c r="E3" s="50"/>
      <c r="F3" s="50"/>
      <c r="G3" s="50"/>
    </row>
    <row r="4" spans="1:7" ht="15.75" customHeight="1" x14ac:dyDescent="0.25">
      <c r="A4" s="140"/>
      <c r="B4" s="458" t="s">
        <v>389</v>
      </c>
      <c r="C4" s="458" t="s">
        <v>390</v>
      </c>
      <c r="D4" s="458" t="s">
        <v>391</v>
      </c>
      <c r="E4" s="458" t="s">
        <v>392</v>
      </c>
      <c r="F4" s="458" t="s">
        <v>393</v>
      </c>
      <c r="G4" s="458" t="s">
        <v>394</v>
      </c>
    </row>
    <row r="5" spans="1:7" ht="30.75" customHeight="1" x14ac:dyDescent="0.25">
      <c r="A5" s="9" t="s">
        <v>0</v>
      </c>
      <c r="B5" s="454"/>
      <c r="C5" s="454"/>
      <c r="D5" s="454"/>
      <c r="E5" s="454"/>
      <c r="F5" s="454"/>
      <c r="G5" s="454"/>
    </row>
    <row r="6" spans="1:7" ht="25.5" customHeight="1" x14ac:dyDescent="0.25">
      <c r="A6" s="175" t="s">
        <v>144</v>
      </c>
      <c r="B6" s="25"/>
      <c r="C6" s="25"/>
      <c r="D6" s="25"/>
      <c r="E6" s="25"/>
      <c r="F6" s="25"/>
      <c r="G6" s="178"/>
    </row>
    <row r="7" spans="1:7" ht="21.6" x14ac:dyDescent="0.25">
      <c r="A7" s="350" t="s">
        <v>636</v>
      </c>
      <c r="B7" s="355">
        <v>-110.38</v>
      </c>
      <c r="C7" s="353">
        <v>6871</v>
      </c>
      <c r="D7" s="353">
        <v>-4998</v>
      </c>
      <c r="E7" s="353">
        <v>-57</v>
      </c>
      <c r="F7" s="355">
        <v>7.33</v>
      </c>
      <c r="G7" s="179">
        <v>0.88</v>
      </c>
    </row>
    <row r="8" spans="1:7" ht="13.95" customHeight="1" x14ac:dyDescent="0.25">
      <c r="A8" s="430" t="s">
        <v>639</v>
      </c>
      <c r="B8" s="361">
        <v>-32.159999999999997</v>
      </c>
      <c r="C8" s="360">
        <v>3902</v>
      </c>
      <c r="D8" s="360">
        <v>-291</v>
      </c>
      <c r="E8" s="360">
        <v>-71</v>
      </c>
      <c r="F8" s="361">
        <v>9.9700000000000006</v>
      </c>
      <c r="G8" s="375">
        <v>0.74</v>
      </c>
    </row>
    <row r="9" spans="1:7" ht="13.95" customHeight="1" x14ac:dyDescent="0.25">
      <c r="A9" s="430" t="s">
        <v>641</v>
      </c>
      <c r="B9" s="361">
        <v>-11.61</v>
      </c>
      <c r="C9" s="360">
        <v>15372</v>
      </c>
      <c r="D9" s="360">
        <v>-822</v>
      </c>
      <c r="E9" s="360">
        <v>0</v>
      </c>
      <c r="F9" s="361">
        <v>9.09</v>
      </c>
      <c r="G9" s="375">
        <v>0.44</v>
      </c>
    </row>
    <row r="10" spans="1:7" ht="13.95" customHeight="1" x14ac:dyDescent="0.25">
      <c r="A10" s="430" t="s">
        <v>532</v>
      </c>
      <c r="B10" s="361">
        <v>-142.86000000000001</v>
      </c>
      <c r="C10" s="360">
        <v>434</v>
      </c>
      <c r="D10" s="360">
        <v>-104</v>
      </c>
      <c r="E10" s="360">
        <v>-55</v>
      </c>
      <c r="F10" s="361">
        <v>1.82</v>
      </c>
      <c r="G10" s="375">
        <v>0</v>
      </c>
    </row>
    <row r="11" spans="1:7" ht="13.95" customHeight="1" x14ac:dyDescent="0.25">
      <c r="A11" s="430" t="s">
        <v>534</v>
      </c>
      <c r="B11" s="361">
        <v>-34.07</v>
      </c>
      <c r="C11" s="360">
        <v>340</v>
      </c>
      <c r="D11" s="360">
        <v>-73</v>
      </c>
      <c r="E11" s="360">
        <v>0</v>
      </c>
      <c r="F11" s="361">
        <v>0.49</v>
      </c>
      <c r="G11" s="375">
        <v>0.09</v>
      </c>
    </row>
    <row r="12" spans="1:7" ht="13.95" customHeight="1" x14ac:dyDescent="0.25">
      <c r="A12" s="430" t="s">
        <v>535</v>
      </c>
      <c r="B12" s="361">
        <v>-16.95</v>
      </c>
      <c r="C12" s="360">
        <v>145</v>
      </c>
      <c r="D12" s="360">
        <v>-2</v>
      </c>
      <c r="E12" s="360">
        <v>-3</v>
      </c>
      <c r="F12" s="361">
        <v>0.9</v>
      </c>
      <c r="G12" s="375">
        <v>0.01</v>
      </c>
    </row>
    <row r="13" spans="1:7" ht="13.95" customHeight="1" x14ac:dyDescent="0.25">
      <c r="A13" s="430" t="s">
        <v>536</v>
      </c>
      <c r="B13" s="361">
        <v>-143.13999999999999</v>
      </c>
      <c r="C13" s="360">
        <v>651</v>
      </c>
      <c r="D13" s="360">
        <v>-18</v>
      </c>
      <c r="E13" s="360">
        <v>-33</v>
      </c>
      <c r="F13" s="361">
        <v>2.11</v>
      </c>
      <c r="G13" s="375">
        <v>0.06</v>
      </c>
    </row>
    <row r="14" spans="1:7" ht="13.95" customHeight="1" x14ac:dyDescent="0.25">
      <c r="A14" s="430" t="s">
        <v>537</v>
      </c>
      <c r="B14" s="361">
        <v>-6.61</v>
      </c>
      <c r="C14" s="360">
        <v>159</v>
      </c>
      <c r="D14" s="360">
        <v>-1</v>
      </c>
      <c r="E14" s="360">
        <v>-3</v>
      </c>
      <c r="F14" s="361">
        <v>0.85</v>
      </c>
      <c r="G14" s="375">
        <v>0.01</v>
      </c>
    </row>
    <row r="15" spans="1:7" ht="13.95" customHeight="1" x14ac:dyDescent="0.25">
      <c r="A15" s="430" t="s">
        <v>538</v>
      </c>
      <c r="B15" s="361">
        <v>-50.81</v>
      </c>
      <c r="C15" s="360">
        <v>93765</v>
      </c>
      <c r="D15" s="360">
        <v>-93553</v>
      </c>
      <c r="E15" s="360">
        <v>0</v>
      </c>
      <c r="F15" s="361">
        <v>2.75</v>
      </c>
      <c r="G15" s="375">
        <v>3.57</v>
      </c>
    </row>
    <row r="16" spans="1:7" ht="13.95" customHeight="1" x14ac:dyDescent="0.25">
      <c r="A16" s="430" t="s">
        <v>539</v>
      </c>
      <c r="B16" s="361">
        <v>0</v>
      </c>
      <c r="C16" s="360">
        <v>15136</v>
      </c>
      <c r="D16" s="360">
        <v>-15123</v>
      </c>
      <c r="E16" s="360">
        <v>0</v>
      </c>
      <c r="F16" s="361">
        <v>4</v>
      </c>
      <c r="G16" s="375">
        <v>4</v>
      </c>
    </row>
    <row r="17" spans="1:7" ht="13.95" customHeight="1" x14ac:dyDescent="0.25">
      <c r="A17" s="430" t="s">
        <v>540</v>
      </c>
      <c r="B17" s="361">
        <v>114.29</v>
      </c>
      <c r="C17" s="360">
        <v>25180</v>
      </c>
      <c r="D17" s="360">
        <v>-25142</v>
      </c>
      <c r="E17" s="360">
        <v>-8</v>
      </c>
      <c r="F17" s="361">
        <v>4.76</v>
      </c>
      <c r="G17" s="375">
        <v>4.75</v>
      </c>
    </row>
    <row r="18" spans="1:7" ht="13.95" customHeight="1" x14ac:dyDescent="0.25">
      <c r="A18" s="430" t="s">
        <v>541</v>
      </c>
      <c r="B18" s="361">
        <v>87.5</v>
      </c>
      <c r="C18" s="360">
        <v>11802</v>
      </c>
      <c r="D18" s="360">
        <v>-11784</v>
      </c>
      <c r="E18" s="360">
        <v>-3</v>
      </c>
      <c r="F18" s="361">
        <v>4.26</v>
      </c>
      <c r="G18" s="375">
        <v>4.25</v>
      </c>
    </row>
    <row r="19" spans="1:7" ht="13.95" customHeight="1" x14ac:dyDescent="0.25">
      <c r="A19" s="430" t="s">
        <v>542</v>
      </c>
      <c r="B19" s="361">
        <v>5.56</v>
      </c>
      <c r="C19" s="360">
        <v>18923</v>
      </c>
      <c r="D19" s="360">
        <v>-18904</v>
      </c>
      <c r="E19" s="360">
        <v>0</v>
      </c>
      <c r="F19" s="361">
        <v>3.75</v>
      </c>
      <c r="G19" s="375">
        <v>3.75</v>
      </c>
    </row>
    <row r="20" spans="1:7" ht="13.95" customHeight="1" x14ac:dyDescent="0.25">
      <c r="A20" s="430" t="s">
        <v>543</v>
      </c>
      <c r="B20" s="361">
        <v>-51.54</v>
      </c>
      <c r="C20" s="360">
        <v>323</v>
      </c>
      <c r="D20" s="360">
        <v>-72</v>
      </c>
      <c r="E20" s="360">
        <v>-97</v>
      </c>
      <c r="F20" s="361">
        <v>3.75</v>
      </c>
      <c r="G20" s="375">
        <v>1.86</v>
      </c>
    </row>
    <row r="21" spans="1:7" ht="13.95" customHeight="1" x14ac:dyDescent="0.25">
      <c r="A21" s="430" t="s">
        <v>544</v>
      </c>
      <c r="B21" s="361">
        <v>7.71</v>
      </c>
      <c r="C21" s="360">
        <v>5474</v>
      </c>
      <c r="D21" s="360">
        <v>-5820</v>
      </c>
      <c r="E21" s="360">
        <v>-943</v>
      </c>
      <c r="F21" s="361">
        <v>0.96</v>
      </c>
      <c r="G21" s="375">
        <v>0.83</v>
      </c>
    </row>
    <row r="22" spans="1:7" ht="13.95" customHeight="1" x14ac:dyDescent="0.25">
      <c r="A22" s="430" t="s">
        <v>545</v>
      </c>
      <c r="B22" s="361">
        <v>-100</v>
      </c>
      <c r="C22" s="360">
        <v>0</v>
      </c>
      <c r="D22" s="360">
        <v>0</v>
      </c>
      <c r="E22" s="360">
        <v>0</v>
      </c>
      <c r="F22" s="361">
        <v>0</v>
      </c>
      <c r="G22" s="375">
        <v>0</v>
      </c>
    </row>
    <row r="23" spans="1:7" ht="13.95" customHeight="1" x14ac:dyDescent="0.25">
      <c r="A23" s="430" t="s">
        <v>721</v>
      </c>
      <c r="B23" s="361">
        <v>-73.33</v>
      </c>
      <c r="C23" s="360">
        <v>99</v>
      </c>
      <c r="D23" s="360">
        <v>-8</v>
      </c>
      <c r="E23" s="360">
        <v>-17</v>
      </c>
      <c r="F23" s="361">
        <v>0.39</v>
      </c>
      <c r="G23" s="375">
        <v>0</v>
      </c>
    </row>
    <row r="24" spans="1:7" ht="13.95" customHeight="1" x14ac:dyDescent="0.25">
      <c r="A24" s="430" t="s">
        <v>722</v>
      </c>
      <c r="B24" s="361">
        <v>-61.11</v>
      </c>
      <c r="C24" s="360">
        <v>118</v>
      </c>
      <c r="D24" s="360">
        <v>-7</v>
      </c>
      <c r="E24" s="360">
        <v>-17</v>
      </c>
      <c r="F24" s="361">
        <v>0.39</v>
      </c>
      <c r="G24" s="375">
        <v>0.02</v>
      </c>
    </row>
    <row r="25" spans="1:7" ht="13.95" customHeight="1" x14ac:dyDescent="0.25">
      <c r="A25" s="430" t="s">
        <v>723</v>
      </c>
      <c r="B25" s="361">
        <v>-48.39</v>
      </c>
      <c r="C25" s="360">
        <v>127</v>
      </c>
      <c r="D25" s="360">
        <v>-4</v>
      </c>
      <c r="E25" s="360">
        <v>-17</v>
      </c>
      <c r="F25" s="361">
        <v>0.38</v>
      </c>
      <c r="G25" s="375">
        <v>0.01</v>
      </c>
    </row>
    <row r="26" spans="1:7" ht="13.95" customHeight="1" x14ac:dyDescent="0.25">
      <c r="A26" s="430" t="s">
        <v>724</v>
      </c>
      <c r="B26" s="361">
        <v>-500</v>
      </c>
      <c r="C26" s="360">
        <v>342</v>
      </c>
      <c r="D26" s="360">
        <v>-44</v>
      </c>
      <c r="E26" s="360">
        <v>-55</v>
      </c>
      <c r="F26" s="361">
        <v>0.39</v>
      </c>
      <c r="G26" s="375">
        <v>0.05</v>
      </c>
    </row>
    <row r="27" spans="1:7" ht="13.95" customHeight="1" x14ac:dyDescent="0.25">
      <c r="A27" s="430" t="s">
        <v>725</v>
      </c>
      <c r="B27" s="361">
        <v>-130</v>
      </c>
      <c r="C27" s="360">
        <v>147</v>
      </c>
      <c r="D27" s="360">
        <v>-15</v>
      </c>
      <c r="E27" s="360">
        <v>-20</v>
      </c>
      <c r="F27" s="361">
        <v>0.39</v>
      </c>
      <c r="G27" s="375">
        <v>0.03</v>
      </c>
    </row>
    <row r="28" spans="1:7" ht="13.95" customHeight="1" x14ac:dyDescent="0.25">
      <c r="A28" s="430" t="s">
        <v>726</v>
      </c>
      <c r="B28" s="361">
        <v>-35</v>
      </c>
      <c r="C28" s="360">
        <v>355</v>
      </c>
      <c r="D28" s="360">
        <v>-8</v>
      </c>
      <c r="E28" s="360">
        <v>-24</v>
      </c>
      <c r="F28" s="361">
        <v>0.38</v>
      </c>
      <c r="G28" s="375">
        <v>0.01</v>
      </c>
    </row>
    <row r="29" spans="1:7" ht="13.95" customHeight="1" x14ac:dyDescent="0.25">
      <c r="A29" s="430" t="s">
        <v>727</v>
      </c>
      <c r="B29" s="361">
        <v>-80.7</v>
      </c>
      <c r="C29" s="360">
        <v>515</v>
      </c>
      <c r="D29" s="360">
        <v>-59</v>
      </c>
      <c r="E29" s="360">
        <v>-68</v>
      </c>
      <c r="F29" s="361">
        <v>0.38</v>
      </c>
      <c r="G29" s="375">
        <v>0.04</v>
      </c>
    </row>
    <row r="30" spans="1:7" ht="13.95" customHeight="1" x14ac:dyDescent="0.25">
      <c r="A30" s="430" t="s">
        <v>728</v>
      </c>
      <c r="B30" s="361">
        <v>74.36</v>
      </c>
      <c r="C30" s="360">
        <v>369</v>
      </c>
      <c r="D30" s="360">
        <v>-88</v>
      </c>
      <c r="E30" s="360">
        <v>-79</v>
      </c>
      <c r="F30" s="361">
        <v>0.39</v>
      </c>
      <c r="G30" s="375">
        <v>0.09</v>
      </c>
    </row>
    <row r="31" spans="1:7" ht="13.95" customHeight="1" x14ac:dyDescent="0.25">
      <c r="A31" s="430" t="s">
        <v>729</v>
      </c>
      <c r="B31" s="361">
        <v>29.14</v>
      </c>
      <c r="C31" s="360">
        <v>407</v>
      </c>
      <c r="D31" s="360">
        <v>-78</v>
      </c>
      <c r="E31" s="360">
        <v>-269</v>
      </c>
      <c r="F31" s="361">
        <v>0.36</v>
      </c>
      <c r="G31" s="375">
        <v>0.06</v>
      </c>
    </row>
    <row r="32" spans="1:7" ht="13.95" customHeight="1" x14ac:dyDescent="0.25">
      <c r="A32" s="430" t="s">
        <v>730</v>
      </c>
      <c r="B32" s="361">
        <v>93.33</v>
      </c>
      <c r="C32" s="360">
        <v>418</v>
      </c>
      <c r="D32" s="360">
        <v>-15</v>
      </c>
      <c r="E32" s="360">
        <v>-22</v>
      </c>
      <c r="F32" s="361">
        <v>0.37</v>
      </c>
      <c r="G32" s="375">
        <v>0.02</v>
      </c>
    </row>
    <row r="33" spans="1:7" ht="13.95" customHeight="1" x14ac:dyDescent="0.25">
      <c r="A33" s="430" t="s">
        <v>546</v>
      </c>
      <c r="B33" s="361">
        <v>-5.13</v>
      </c>
      <c r="C33" s="360">
        <v>2192</v>
      </c>
      <c r="D33" s="360">
        <v>-360</v>
      </c>
      <c r="E33" s="360">
        <v>339</v>
      </c>
      <c r="F33" s="361">
        <v>0.43</v>
      </c>
      <c r="G33" s="375">
        <v>0.06</v>
      </c>
    </row>
    <row r="34" spans="1:7" ht="13.95" customHeight="1" x14ac:dyDescent="0.25">
      <c r="A34" s="430" t="s">
        <v>547</v>
      </c>
      <c r="B34" s="361">
        <v>-6.19</v>
      </c>
      <c r="C34" s="360">
        <v>814</v>
      </c>
      <c r="D34" s="360">
        <v>-232</v>
      </c>
      <c r="E34" s="360">
        <v>-56</v>
      </c>
      <c r="F34" s="361">
        <v>0.47</v>
      </c>
      <c r="G34" s="375">
        <v>0.16</v>
      </c>
    </row>
    <row r="35" spans="1:7" ht="13.95" customHeight="1" x14ac:dyDescent="0.25">
      <c r="A35" s="430" t="s">
        <v>548</v>
      </c>
      <c r="B35" s="361">
        <v>-270.83</v>
      </c>
      <c r="C35" s="360">
        <v>925</v>
      </c>
      <c r="D35" s="360">
        <v>-274</v>
      </c>
      <c r="E35" s="360">
        <v>-65</v>
      </c>
      <c r="F35" s="361">
        <v>0.47</v>
      </c>
      <c r="G35" s="375">
        <v>0.16</v>
      </c>
    </row>
    <row r="36" spans="1:7" ht="13.95" customHeight="1" x14ac:dyDescent="0.25">
      <c r="A36" s="430" t="s">
        <v>549</v>
      </c>
      <c r="B36" s="361">
        <v>-24.47</v>
      </c>
      <c r="C36" s="360">
        <v>708</v>
      </c>
      <c r="D36" s="360">
        <v>-47</v>
      </c>
      <c r="E36" s="360">
        <v>-106</v>
      </c>
      <c r="F36" s="361">
        <v>0.89</v>
      </c>
      <c r="G36" s="375">
        <v>7.0000000000000007E-2</v>
      </c>
    </row>
    <row r="37" spans="1:7" ht="13.95" customHeight="1" x14ac:dyDescent="0.25">
      <c r="A37" s="430" t="s">
        <v>550</v>
      </c>
      <c r="B37" s="361">
        <v>-20.85</v>
      </c>
      <c r="C37" s="360">
        <v>759</v>
      </c>
      <c r="D37" s="360">
        <v>-41</v>
      </c>
      <c r="E37" s="360">
        <v>-74</v>
      </c>
      <c r="F37" s="361">
        <v>0.78</v>
      </c>
      <c r="G37" s="375">
        <v>0.05</v>
      </c>
    </row>
    <row r="38" spans="1:7" ht="13.95" customHeight="1" x14ac:dyDescent="0.25">
      <c r="A38" s="430" t="s">
        <v>731</v>
      </c>
      <c r="B38" s="361">
        <v>-42.58</v>
      </c>
      <c r="C38" s="360">
        <v>103</v>
      </c>
      <c r="D38" s="360">
        <v>-11</v>
      </c>
      <c r="E38" s="360">
        <v>-3</v>
      </c>
      <c r="F38" s="361">
        <v>1.2</v>
      </c>
      <c r="G38" s="375">
        <v>0.12</v>
      </c>
    </row>
    <row r="39" spans="1:7" ht="13.95" customHeight="1" x14ac:dyDescent="0.25">
      <c r="A39" s="430" t="s">
        <v>551</v>
      </c>
      <c r="B39" s="361">
        <v>-44.55</v>
      </c>
      <c r="C39" s="360">
        <v>160</v>
      </c>
      <c r="D39" s="360">
        <v>-42</v>
      </c>
      <c r="E39" s="360">
        <v>-9</v>
      </c>
      <c r="F39" s="361">
        <v>0</v>
      </c>
      <c r="G39" s="375">
        <v>0.27</v>
      </c>
    </row>
    <row r="40" spans="1:7" ht="13.95" customHeight="1" x14ac:dyDescent="0.25">
      <c r="A40" s="430" t="s">
        <v>552</v>
      </c>
      <c r="B40" s="361">
        <v>1052.6300000000001</v>
      </c>
      <c r="C40" s="360">
        <v>366</v>
      </c>
      <c r="D40" s="360">
        <v>-23</v>
      </c>
      <c r="E40" s="360">
        <v>-1</v>
      </c>
      <c r="F40" s="361">
        <v>1.83</v>
      </c>
      <c r="G40" s="375">
        <v>0.09</v>
      </c>
    </row>
    <row r="41" spans="1:7" ht="13.95" customHeight="1" x14ac:dyDescent="0.25">
      <c r="A41" s="430" t="s">
        <v>553</v>
      </c>
      <c r="B41" s="361">
        <v>-21.05</v>
      </c>
      <c r="C41" s="360">
        <v>146</v>
      </c>
      <c r="D41" s="360">
        <v>-7</v>
      </c>
      <c r="E41" s="360">
        <v>-2</v>
      </c>
      <c r="F41" s="361">
        <v>0.79</v>
      </c>
      <c r="G41" s="375">
        <v>0.03</v>
      </c>
    </row>
    <row r="42" spans="1:7" ht="13.95" customHeight="1" x14ac:dyDescent="0.25">
      <c r="A42" s="430" t="s">
        <v>554</v>
      </c>
      <c r="B42" s="361">
        <v>-61.34</v>
      </c>
      <c r="C42" s="360">
        <v>635</v>
      </c>
      <c r="D42" s="360">
        <v>-15</v>
      </c>
      <c r="E42" s="360">
        <v>-1</v>
      </c>
      <c r="F42" s="361">
        <v>1.37</v>
      </c>
      <c r="G42" s="375">
        <v>0.03</v>
      </c>
    </row>
    <row r="43" spans="1:7" ht="13.95" customHeight="1" x14ac:dyDescent="0.25">
      <c r="A43" s="430" t="s">
        <v>555</v>
      </c>
      <c r="B43" s="361">
        <v>-36.68</v>
      </c>
      <c r="C43" s="360">
        <v>221</v>
      </c>
      <c r="D43" s="360">
        <v>-30</v>
      </c>
      <c r="E43" s="360">
        <v>-18</v>
      </c>
      <c r="F43" s="361">
        <v>1.73</v>
      </c>
      <c r="G43" s="375">
        <v>0.26</v>
      </c>
    </row>
    <row r="44" spans="1:7" ht="13.95" customHeight="1" x14ac:dyDescent="0.25">
      <c r="A44" s="430" t="s">
        <v>556</v>
      </c>
      <c r="B44" s="361">
        <v>-13.95</v>
      </c>
      <c r="C44" s="360">
        <v>238</v>
      </c>
      <c r="D44" s="360">
        <v>-21</v>
      </c>
      <c r="E44" s="360">
        <v>-34</v>
      </c>
      <c r="F44" s="361">
        <v>1.75</v>
      </c>
      <c r="G44" s="375">
        <v>0.15</v>
      </c>
    </row>
    <row r="45" spans="1:7" ht="13.95" customHeight="1" x14ac:dyDescent="0.25">
      <c r="A45" s="430" t="s">
        <v>557</v>
      </c>
      <c r="B45" s="361">
        <v>-65.91</v>
      </c>
      <c r="C45" s="360">
        <v>97</v>
      </c>
      <c r="D45" s="360">
        <v>-47</v>
      </c>
      <c r="E45" s="360">
        <v>-14</v>
      </c>
      <c r="F45" s="361">
        <v>0.52</v>
      </c>
      <c r="G45" s="375">
        <v>0.24</v>
      </c>
    </row>
    <row r="46" spans="1:7" ht="13.95" customHeight="1" x14ac:dyDescent="0.25">
      <c r="A46" s="430" t="s">
        <v>558</v>
      </c>
      <c r="B46" s="361">
        <v>-99.14</v>
      </c>
      <c r="C46" s="360">
        <v>467</v>
      </c>
      <c r="D46" s="360">
        <v>-39</v>
      </c>
      <c r="E46" s="360">
        <v>-58</v>
      </c>
      <c r="F46" s="361">
        <v>1.53</v>
      </c>
      <c r="G46" s="375">
        <v>0</v>
      </c>
    </row>
    <row r="47" spans="1:7" ht="13.95" customHeight="1" x14ac:dyDescent="0.25">
      <c r="A47" s="430" t="s">
        <v>559</v>
      </c>
      <c r="B47" s="361">
        <v>-23.02</v>
      </c>
      <c r="C47" s="360">
        <v>351</v>
      </c>
      <c r="D47" s="360">
        <v>-11</v>
      </c>
      <c r="E47" s="360">
        <v>-7</v>
      </c>
      <c r="F47" s="361">
        <v>0.53</v>
      </c>
      <c r="G47" s="375">
        <v>0.02</v>
      </c>
    </row>
    <row r="48" spans="1:7" ht="13.95" customHeight="1" x14ac:dyDescent="0.25">
      <c r="A48" s="430" t="s">
        <v>560</v>
      </c>
      <c r="B48" s="361">
        <v>25.26</v>
      </c>
      <c r="C48" s="360">
        <v>1177</v>
      </c>
      <c r="D48" s="360">
        <v>-10</v>
      </c>
      <c r="E48" s="360">
        <v>-32</v>
      </c>
      <c r="F48" s="361">
        <v>0.81</v>
      </c>
      <c r="G48" s="375">
        <v>0.01</v>
      </c>
    </row>
    <row r="49" spans="1:7" ht="13.95" customHeight="1" x14ac:dyDescent="0.25">
      <c r="A49" s="430" t="s">
        <v>561</v>
      </c>
      <c r="B49" s="361">
        <v>5.88</v>
      </c>
      <c r="C49" s="360">
        <v>70</v>
      </c>
      <c r="D49" s="360">
        <v>-17</v>
      </c>
      <c r="E49" s="360">
        <v>-2</v>
      </c>
      <c r="F49" s="361">
        <v>0.6</v>
      </c>
      <c r="G49" s="375">
        <v>0.15</v>
      </c>
    </row>
    <row r="50" spans="1:7" ht="13.95" customHeight="1" x14ac:dyDescent="0.25">
      <c r="A50" s="430" t="s">
        <v>732</v>
      </c>
      <c r="B50" s="361">
        <v>-151.66999999999999</v>
      </c>
      <c r="C50" s="360">
        <v>121</v>
      </c>
      <c r="D50" s="360">
        <v>-9</v>
      </c>
      <c r="E50" s="360">
        <v>-6</v>
      </c>
      <c r="F50" s="361">
        <v>1.32</v>
      </c>
      <c r="G50" s="375">
        <v>0.1</v>
      </c>
    </row>
    <row r="51" spans="1:7" ht="13.95" customHeight="1" x14ac:dyDescent="0.25">
      <c r="A51" s="430" t="s">
        <v>562</v>
      </c>
      <c r="B51" s="361">
        <v>-46.15</v>
      </c>
      <c r="C51" s="360">
        <v>20</v>
      </c>
      <c r="D51" s="360">
        <v>-1</v>
      </c>
      <c r="E51" s="360">
        <v>-5</v>
      </c>
      <c r="F51" s="361">
        <v>0.77</v>
      </c>
      <c r="G51" s="375">
        <v>0.03</v>
      </c>
    </row>
    <row r="52" spans="1:7" ht="13.95" customHeight="1" x14ac:dyDescent="0.25">
      <c r="A52" s="430" t="s">
        <v>466</v>
      </c>
      <c r="B52" s="361">
        <v>-19.11</v>
      </c>
      <c r="C52" s="360">
        <v>622</v>
      </c>
      <c r="D52" s="360">
        <v>-41</v>
      </c>
      <c r="E52" s="360">
        <v>-75</v>
      </c>
      <c r="F52" s="361">
        <v>1.6</v>
      </c>
      <c r="G52" s="375">
        <v>0.09</v>
      </c>
    </row>
    <row r="53" spans="1:7" ht="13.95" customHeight="1" x14ac:dyDescent="0.25">
      <c r="A53" s="430" t="s">
        <v>468</v>
      </c>
      <c r="B53" s="361">
        <v>-3.97</v>
      </c>
      <c r="C53" s="360">
        <v>2114</v>
      </c>
      <c r="D53" s="360">
        <v>-418</v>
      </c>
      <c r="E53" s="360">
        <v>-24</v>
      </c>
      <c r="F53" s="361">
        <v>0.8</v>
      </c>
      <c r="G53" s="375">
        <v>0.15</v>
      </c>
    </row>
    <row r="54" spans="1:7" ht="13.95" customHeight="1" x14ac:dyDescent="0.25">
      <c r="A54" s="430" t="s">
        <v>469</v>
      </c>
      <c r="B54" s="361">
        <v>-27.91</v>
      </c>
      <c r="C54" s="360">
        <v>1632</v>
      </c>
      <c r="D54" s="360">
        <v>-398</v>
      </c>
      <c r="E54" s="360">
        <v>-31</v>
      </c>
      <c r="F54" s="361">
        <v>0.76</v>
      </c>
      <c r="G54" s="375">
        <v>0.17</v>
      </c>
    </row>
    <row r="55" spans="1:7" ht="13.95" customHeight="1" x14ac:dyDescent="0.25">
      <c r="A55" s="430" t="s">
        <v>470</v>
      </c>
      <c r="B55" s="361">
        <v>-15.18</v>
      </c>
      <c r="C55" s="360">
        <v>2812</v>
      </c>
      <c r="D55" s="360">
        <v>-459</v>
      </c>
      <c r="E55" s="360">
        <v>-557</v>
      </c>
      <c r="F55" s="361">
        <v>0.71</v>
      </c>
      <c r="G55" s="375">
        <v>0.11</v>
      </c>
    </row>
    <row r="56" spans="1:7" ht="13.95" customHeight="1" x14ac:dyDescent="0.25">
      <c r="A56" s="430" t="s">
        <v>471</v>
      </c>
      <c r="B56" s="361">
        <v>-19.75</v>
      </c>
      <c r="C56" s="360">
        <v>228</v>
      </c>
      <c r="D56" s="360">
        <v>-12</v>
      </c>
      <c r="E56" s="360">
        <v>-15</v>
      </c>
      <c r="F56" s="361">
        <v>0.96</v>
      </c>
      <c r="G56" s="375">
        <v>0.05</v>
      </c>
    </row>
    <row r="57" spans="1:7" ht="13.95" customHeight="1" x14ac:dyDescent="0.25">
      <c r="A57" s="430" t="s">
        <v>472</v>
      </c>
      <c r="B57" s="361">
        <v>-14.11</v>
      </c>
      <c r="C57" s="360">
        <v>593</v>
      </c>
      <c r="D57" s="360">
        <v>-49</v>
      </c>
      <c r="E57" s="360">
        <v>-58</v>
      </c>
      <c r="F57" s="361">
        <v>0.95</v>
      </c>
      <c r="G57" s="375">
        <v>0.08</v>
      </c>
    </row>
    <row r="58" spans="1:7" ht="13.95" customHeight="1" x14ac:dyDescent="0.25">
      <c r="A58" s="430" t="s">
        <v>473</v>
      </c>
      <c r="B58" s="361">
        <v>-2.94</v>
      </c>
      <c r="C58" s="360">
        <v>600</v>
      </c>
      <c r="D58" s="360">
        <v>-41</v>
      </c>
      <c r="E58" s="360">
        <v>-30</v>
      </c>
      <c r="F58" s="361">
        <v>0.83</v>
      </c>
      <c r="G58" s="375">
        <v>0.05</v>
      </c>
    </row>
    <row r="59" spans="1:7" ht="13.95" customHeight="1" x14ac:dyDescent="0.25">
      <c r="A59" s="430" t="s">
        <v>474</v>
      </c>
      <c r="B59" s="361">
        <v>-25.3</v>
      </c>
      <c r="C59" s="360">
        <v>718</v>
      </c>
      <c r="D59" s="360">
        <v>-280</v>
      </c>
      <c r="E59" s="360">
        <v>-28</v>
      </c>
      <c r="F59" s="361">
        <v>0.87</v>
      </c>
      <c r="G59" s="375">
        <v>0.28000000000000003</v>
      </c>
    </row>
    <row r="60" spans="1:7" ht="13.95" customHeight="1" x14ac:dyDescent="0.25">
      <c r="A60" s="430" t="s">
        <v>475</v>
      </c>
      <c r="B60" s="361">
        <v>-45</v>
      </c>
      <c r="C60" s="360">
        <v>1050</v>
      </c>
      <c r="D60" s="360">
        <v>-454</v>
      </c>
      <c r="E60" s="360">
        <v>-30</v>
      </c>
      <c r="F60" s="361">
        <v>0.84</v>
      </c>
      <c r="G60" s="375">
        <v>0.25</v>
      </c>
    </row>
    <row r="61" spans="1:7" ht="13.95" customHeight="1" x14ac:dyDescent="0.25">
      <c r="A61" s="430" t="s">
        <v>476</v>
      </c>
      <c r="B61" s="361">
        <v>-26.44</v>
      </c>
      <c r="C61" s="360">
        <v>478</v>
      </c>
      <c r="D61" s="360">
        <v>-166</v>
      </c>
      <c r="E61" s="360">
        <v>-17</v>
      </c>
      <c r="F61" s="361">
        <v>0.46</v>
      </c>
      <c r="G61" s="375">
        <v>0.14000000000000001</v>
      </c>
    </row>
    <row r="62" spans="1:7" ht="13.95" customHeight="1" x14ac:dyDescent="0.25">
      <c r="A62" s="430" t="s">
        <v>715</v>
      </c>
      <c r="B62" s="361">
        <v>425</v>
      </c>
      <c r="C62" s="360">
        <v>244</v>
      </c>
      <c r="D62" s="360">
        <v>-107</v>
      </c>
      <c r="E62" s="360">
        <v>-11</v>
      </c>
      <c r="F62" s="361">
        <v>0.4</v>
      </c>
      <c r="G62" s="375">
        <v>0.15</v>
      </c>
    </row>
    <row r="63" spans="1:7" ht="13.95" customHeight="1" x14ac:dyDescent="0.25">
      <c r="A63" s="430" t="s">
        <v>477</v>
      </c>
      <c r="B63" s="361">
        <v>-112</v>
      </c>
      <c r="C63" s="360">
        <v>569</v>
      </c>
      <c r="D63" s="360">
        <v>-235</v>
      </c>
      <c r="E63" s="360">
        <v>-24</v>
      </c>
      <c r="F63" s="361">
        <v>0.43</v>
      </c>
      <c r="G63" s="375">
        <v>0.16</v>
      </c>
    </row>
    <row r="64" spans="1:7" ht="13.95" customHeight="1" x14ac:dyDescent="0.25">
      <c r="A64" s="430" t="s">
        <v>478</v>
      </c>
      <c r="B64" s="361">
        <v>130.22999999999999</v>
      </c>
      <c r="C64" s="360">
        <v>169</v>
      </c>
      <c r="D64" s="360">
        <v>-195</v>
      </c>
      <c r="E64" s="360">
        <v>-15</v>
      </c>
      <c r="F64" s="361">
        <v>0.96</v>
      </c>
      <c r="G64" s="375">
        <v>0.93</v>
      </c>
    </row>
    <row r="65" spans="1:7" ht="13.95" customHeight="1" x14ac:dyDescent="0.25">
      <c r="A65" s="430" t="s">
        <v>479</v>
      </c>
      <c r="B65" s="361">
        <v>-9.2799999999999994</v>
      </c>
      <c r="C65" s="360">
        <v>207</v>
      </c>
      <c r="D65" s="360">
        <v>-210</v>
      </c>
      <c r="E65" s="360">
        <v>-17</v>
      </c>
      <c r="F65" s="361">
        <v>0.91</v>
      </c>
      <c r="G65" s="375">
        <v>0.71</v>
      </c>
    </row>
    <row r="66" spans="1:7" ht="13.95" customHeight="1" x14ac:dyDescent="0.25">
      <c r="A66" s="430" t="s">
        <v>716</v>
      </c>
      <c r="B66" s="361">
        <v>-48.65</v>
      </c>
      <c r="C66" s="360">
        <v>133</v>
      </c>
      <c r="D66" s="360">
        <v>-37</v>
      </c>
      <c r="E66" s="360">
        <v>-15</v>
      </c>
      <c r="F66" s="361">
        <v>0.5</v>
      </c>
      <c r="G66" s="375">
        <v>0.12</v>
      </c>
    </row>
    <row r="67" spans="1:7" ht="13.95" customHeight="1" x14ac:dyDescent="0.25">
      <c r="A67" s="430" t="s">
        <v>717</v>
      </c>
      <c r="B67" s="361">
        <v>-22.58</v>
      </c>
      <c r="C67" s="360">
        <v>116</v>
      </c>
      <c r="D67" s="360">
        <v>-10</v>
      </c>
      <c r="E67" s="360">
        <v>-12</v>
      </c>
      <c r="F67" s="361">
        <v>0.59</v>
      </c>
      <c r="G67" s="375">
        <v>0.04</v>
      </c>
    </row>
    <row r="68" spans="1:7" ht="13.95" customHeight="1" x14ac:dyDescent="0.25">
      <c r="A68" s="430" t="s">
        <v>480</v>
      </c>
      <c r="B68" s="361">
        <v>-29.01</v>
      </c>
      <c r="C68" s="360">
        <v>279</v>
      </c>
      <c r="D68" s="360">
        <v>-30</v>
      </c>
      <c r="E68" s="360">
        <v>-39</v>
      </c>
      <c r="F68" s="361">
        <v>0.56000000000000005</v>
      </c>
      <c r="G68" s="375">
        <v>0.05</v>
      </c>
    </row>
    <row r="69" spans="1:7" ht="13.95" customHeight="1" x14ac:dyDescent="0.25">
      <c r="A69" s="430" t="s">
        <v>718</v>
      </c>
      <c r="B69" s="361">
        <v>-28.85</v>
      </c>
      <c r="C69" s="360">
        <v>111</v>
      </c>
      <c r="D69" s="360">
        <v>-7</v>
      </c>
      <c r="E69" s="360">
        <v>-21</v>
      </c>
      <c r="F69" s="361">
        <v>0.55000000000000004</v>
      </c>
      <c r="G69" s="375">
        <v>0.03</v>
      </c>
    </row>
    <row r="70" spans="1:7" ht="13.95" customHeight="1" x14ac:dyDescent="0.25">
      <c r="A70" s="430" t="s">
        <v>481</v>
      </c>
      <c r="B70" s="361">
        <v>-18.100000000000001</v>
      </c>
      <c r="C70" s="360">
        <v>255</v>
      </c>
      <c r="D70" s="360">
        <v>-15</v>
      </c>
      <c r="E70" s="360">
        <v>-44</v>
      </c>
      <c r="F70" s="361">
        <v>0.56999999999999995</v>
      </c>
      <c r="G70" s="375">
        <v>0.03</v>
      </c>
    </row>
    <row r="71" spans="1:7" ht="13.95" customHeight="1" x14ac:dyDescent="0.25">
      <c r="A71" s="430" t="s">
        <v>482</v>
      </c>
      <c r="B71" s="361">
        <v>-27.43</v>
      </c>
      <c r="C71" s="360">
        <v>267</v>
      </c>
      <c r="D71" s="360">
        <v>-19</v>
      </c>
      <c r="E71" s="360">
        <v>-37</v>
      </c>
      <c r="F71" s="361">
        <v>0.5</v>
      </c>
      <c r="G71" s="375">
        <v>0.03</v>
      </c>
    </row>
    <row r="72" spans="1:7" ht="13.95" customHeight="1" x14ac:dyDescent="0.25">
      <c r="A72" s="430" t="s">
        <v>483</v>
      </c>
      <c r="B72" s="361">
        <v>-48.18</v>
      </c>
      <c r="C72" s="360">
        <v>2064</v>
      </c>
      <c r="D72" s="360">
        <v>-496</v>
      </c>
      <c r="E72" s="360">
        <v>1</v>
      </c>
      <c r="F72" s="361">
        <v>8</v>
      </c>
      <c r="G72" s="375">
        <v>1.68</v>
      </c>
    </row>
    <row r="73" spans="1:7" ht="13.95" customHeight="1" x14ac:dyDescent="0.25">
      <c r="A73" s="430" t="s">
        <v>484</v>
      </c>
      <c r="B73" s="361">
        <v>-32.67</v>
      </c>
      <c r="C73" s="360">
        <v>19345</v>
      </c>
      <c r="D73" s="360">
        <v>-2893</v>
      </c>
      <c r="E73" s="360">
        <v>49</v>
      </c>
      <c r="F73" s="361">
        <v>8.16</v>
      </c>
      <c r="G73" s="375">
        <v>1.1000000000000001</v>
      </c>
    </row>
    <row r="74" spans="1:7" ht="13.95" customHeight="1" x14ac:dyDescent="0.25">
      <c r="A74" s="430" t="s">
        <v>485</v>
      </c>
      <c r="B74" s="361">
        <v>-6</v>
      </c>
      <c r="C74" s="360">
        <v>12859</v>
      </c>
      <c r="D74" s="360">
        <v>-1901</v>
      </c>
      <c r="E74" s="360">
        <v>4</v>
      </c>
      <c r="F74" s="361">
        <v>7.89</v>
      </c>
      <c r="G74" s="375">
        <v>1.08</v>
      </c>
    </row>
    <row r="75" spans="1:7" ht="13.95" customHeight="1" x14ac:dyDescent="0.25">
      <c r="A75" s="430" t="s">
        <v>486</v>
      </c>
      <c r="B75" s="361">
        <v>0</v>
      </c>
      <c r="C75" s="360">
        <v>22148</v>
      </c>
      <c r="D75" s="360">
        <v>-2555</v>
      </c>
      <c r="E75" s="360">
        <v>-86</v>
      </c>
      <c r="F75" s="361">
        <v>6.7</v>
      </c>
      <c r="G75" s="375">
        <v>0.74</v>
      </c>
    </row>
    <row r="76" spans="1:7" ht="13.95" customHeight="1" x14ac:dyDescent="0.25">
      <c r="A76" s="430" t="s">
        <v>487</v>
      </c>
      <c r="B76" s="361">
        <v>-66.95</v>
      </c>
      <c r="C76" s="360">
        <v>626</v>
      </c>
      <c r="D76" s="360">
        <v>0</v>
      </c>
      <c r="E76" s="360">
        <v>-5</v>
      </c>
      <c r="F76" s="361">
        <v>2.59</v>
      </c>
      <c r="G76" s="375">
        <v>0</v>
      </c>
    </row>
    <row r="77" spans="1:7" ht="13.95" customHeight="1" x14ac:dyDescent="0.25">
      <c r="A77" s="430" t="s">
        <v>488</v>
      </c>
      <c r="B77" s="361">
        <v>69.44</v>
      </c>
      <c r="C77" s="360">
        <v>355</v>
      </c>
      <c r="D77" s="360">
        <v>-81</v>
      </c>
      <c r="E77" s="360">
        <v>-285</v>
      </c>
      <c r="F77" s="361">
        <v>2</v>
      </c>
      <c r="G77" s="375">
        <v>0.3</v>
      </c>
    </row>
    <row r="78" spans="1:7" ht="13.95" customHeight="1" x14ac:dyDescent="0.25">
      <c r="A78" s="430" t="s">
        <v>489</v>
      </c>
      <c r="B78" s="361">
        <v>-12.16</v>
      </c>
      <c r="C78" s="360">
        <v>1789</v>
      </c>
      <c r="D78" s="360">
        <v>-46</v>
      </c>
      <c r="E78" s="360">
        <v>-280</v>
      </c>
      <c r="F78" s="361">
        <v>0.67</v>
      </c>
      <c r="G78" s="375">
        <v>0.02</v>
      </c>
    </row>
    <row r="79" spans="1:7" ht="13.95" customHeight="1" x14ac:dyDescent="0.25">
      <c r="A79" s="430" t="s">
        <v>490</v>
      </c>
      <c r="B79" s="361">
        <v>-22.17</v>
      </c>
      <c r="C79" s="360">
        <v>1665</v>
      </c>
      <c r="D79" s="360">
        <v>-98</v>
      </c>
      <c r="E79" s="360">
        <v>-5</v>
      </c>
      <c r="F79" s="361">
        <v>0.57999999999999996</v>
      </c>
      <c r="G79" s="375">
        <v>0.03</v>
      </c>
    </row>
    <row r="80" spans="1:7" ht="13.95" customHeight="1" x14ac:dyDescent="0.25">
      <c r="A80" s="430" t="s">
        <v>491</v>
      </c>
      <c r="B80" s="361">
        <v>-18.41</v>
      </c>
      <c r="C80" s="360">
        <v>2169</v>
      </c>
      <c r="D80" s="360">
        <v>-164</v>
      </c>
      <c r="E80" s="360">
        <v>-6</v>
      </c>
      <c r="F80" s="361">
        <v>0.84</v>
      </c>
      <c r="G80" s="375">
        <v>0.06</v>
      </c>
    </row>
    <row r="81" spans="1:7" ht="13.95" customHeight="1" x14ac:dyDescent="0.25">
      <c r="A81" s="430" t="s">
        <v>492</v>
      </c>
      <c r="B81" s="361">
        <v>-21.01</v>
      </c>
      <c r="C81" s="360">
        <v>6712</v>
      </c>
      <c r="D81" s="360">
        <v>-133</v>
      </c>
      <c r="E81" s="360">
        <v>-9</v>
      </c>
      <c r="F81" s="361">
        <v>0.83</v>
      </c>
      <c r="G81" s="375">
        <v>0.01</v>
      </c>
    </row>
    <row r="82" spans="1:7" ht="13.95" customHeight="1" x14ac:dyDescent="0.25">
      <c r="A82" s="430" t="s">
        <v>493</v>
      </c>
      <c r="B82" s="361">
        <v>-20.38</v>
      </c>
      <c r="C82" s="360">
        <v>5381</v>
      </c>
      <c r="D82" s="360">
        <v>-110</v>
      </c>
      <c r="E82" s="360">
        <v>-10</v>
      </c>
      <c r="F82" s="361">
        <v>0.68</v>
      </c>
      <c r="G82" s="375">
        <v>0.01</v>
      </c>
    </row>
    <row r="83" spans="1:7" ht="13.95" customHeight="1" x14ac:dyDescent="0.25">
      <c r="A83" s="430" t="s">
        <v>494</v>
      </c>
      <c r="B83" s="361">
        <v>-14.89</v>
      </c>
      <c r="C83" s="360">
        <v>2158</v>
      </c>
      <c r="D83" s="360">
        <v>-11</v>
      </c>
      <c r="E83" s="360">
        <v>-10</v>
      </c>
      <c r="F83" s="361">
        <v>1.67</v>
      </c>
      <c r="G83" s="375">
        <v>0.01</v>
      </c>
    </row>
    <row r="84" spans="1:7" ht="13.95" customHeight="1" x14ac:dyDescent="0.25">
      <c r="A84" s="430" t="s">
        <v>495</v>
      </c>
      <c r="B84" s="361">
        <v>-20.48</v>
      </c>
      <c r="C84" s="360">
        <v>6123</v>
      </c>
      <c r="D84" s="360">
        <v>-1210</v>
      </c>
      <c r="E84" s="360">
        <v>-17</v>
      </c>
      <c r="F84" s="361">
        <v>0.75</v>
      </c>
      <c r="G84" s="375">
        <v>0.18</v>
      </c>
    </row>
    <row r="85" spans="1:7" ht="13.95" customHeight="1" x14ac:dyDescent="0.25">
      <c r="A85" s="430" t="s">
        <v>496</v>
      </c>
      <c r="B85" s="361">
        <v>-16.600000000000001</v>
      </c>
      <c r="C85" s="360">
        <v>3860</v>
      </c>
      <c r="D85" s="360">
        <v>-532</v>
      </c>
      <c r="E85" s="360">
        <v>-18</v>
      </c>
      <c r="F85" s="361">
        <v>1.1100000000000001</v>
      </c>
      <c r="G85" s="375">
        <v>0.18</v>
      </c>
    </row>
    <row r="86" spans="1:7" ht="13.95" customHeight="1" x14ac:dyDescent="0.25">
      <c r="A86" s="430" t="s">
        <v>497</v>
      </c>
      <c r="B86" s="361">
        <v>90.99</v>
      </c>
      <c r="C86" s="360">
        <v>6884</v>
      </c>
      <c r="D86" s="360">
        <v>0</v>
      </c>
      <c r="E86" s="360">
        <v>-16</v>
      </c>
      <c r="F86" s="361">
        <v>1.67</v>
      </c>
      <c r="G86" s="375">
        <v>0</v>
      </c>
    </row>
    <row r="87" spans="1:7" ht="13.95" customHeight="1" x14ac:dyDescent="0.25">
      <c r="A87" s="430" t="s">
        <v>877</v>
      </c>
      <c r="B87" s="361">
        <v>0</v>
      </c>
      <c r="C87" s="360">
        <v>2129</v>
      </c>
      <c r="D87" s="360">
        <v>-295</v>
      </c>
      <c r="E87" s="360">
        <v>-8</v>
      </c>
      <c r="F87" s="361">
        <v>1.03</v>
      </c>
      <c r="G87" s="375">
        <v>0.19</v>
      </c>
    </row>
    <row r="88" spans="1:7" ht="13.95" customHeight="1" x14ac:dyDescent="0.25">
      <c r="A88" s="430" t="s">
        <v>498</v>
      </c>
      <c r="B88" s="361">
        <v>-22.7</v>
      </c>
      <c r="C88" s="360">
        <v>3139</v>
      </c>
      <c r="D88" s="360">
        <v>-54</v>
      </c>
      <c r="E88" s="360">
        <v>-309</v>
      </c>
      <c r="F88" s="361">
        <v>0.65</v>
      </c>
      <c r="G88" s="375">
        <v>0.01</v>
      </c>
    </row>
    <row r="89" spans="1:7" ht="13.95" customHeight="1" x14ac:dyDescent="0.25">
      <c r="A89" s="430" t="s">
        <v>499</v>
      </c>
      <c r="B89" s="361">
        <v>-10.09</v>
      </c>
      <c r="C89" s="360">
        <v>2533</v>
      </c>
      <c r="D89" s="360">
        <v>-206</v>
      </c>
      <c r="E89" s="360">
        <v>-269</v>
      </c>
      <c r="F89" s="361">
        <v>0.7</v>
      </c>
      <c r="G89" s="375">
        <v>0.05</v>
      </c>
    </row>
    <row r="90" spans="1:7" ht="13.95" customHeight="1" x14ac:dyDescent="0.25">
      <c r="A90" s="430" t="s">
        <v>500</v>
      </c>
      <c r="B90" s="361">
        <v>-92.31</v>
      </c>
      <c r="C90" s="360">
        <v>3584</v>
      </c>
      <c r="D90" s="360">
        <v>-385</v>
      </c>
      <c r="E90" s="360">
        <v>-3135</v>
      </c>
      <c r="F90" s="361">
        <v>0.61</v>
      </c>
      <c r="G90" s="375">
        <v>0.06</v>
      </c>
    </row>
    <row r="91" spans="1:7" ht="13.95" customHeight="1" x14ac:dyDescent="0.25">
      <c r="A91" s="430" t="s">
        <v>501</v>
      </c>
      <c r="B91" s="361">
        <v>-18.46</v>
      </c>
      <c r="C91" s="360">
        <v>1402</v>
      </c>
      <c r="D91" s="360">
        <v>0</v>
      </c>
      <c r="E91" s="360">
        <v>-6</v>
      </c>
      <c r="F91" s="361">
        <v>0.66</v>
      </c>
      <c r="G91" s="375">
        <v>0</v>
      </c>
    </row>
    <row r="92" spans="1:7" ht="13.95" customHeight="1" x14ac:dyDescent="0.25">
      <c r="A92" s="430" t="s">
        <v>502</v>
      </c>
      <c r="B92" s="361">
        <v>-51.01</v>
      </c>
      <c r="C92" s="360">
        <v>1590</v>
      </c>
      <c r="D92" s="360">
        <v>-80</v>
      </c>
      <c r="E92" s="360">
        <v>-48</v>
      </c>
      <c r="F92" s="361">
        <v>2.27</v>
      </c>
      <c r="G92" s="375">
        <v>0.08</v>
      </c>
    </row>
    <row r="93" spans="1:7" ht="13.95" customHeight="1" x14ac:dyDescent="0.25">
      <c r="A93" s="430" t="s">
        <v>503</v>
      </c>
      <c r="B93" s="361">
        <v>-78.400000000000006</v>
      </c>
      <c r="C93" s="360">
        <v>340</v>
      </c>
      <c r="D93" s="360">
        <v>0</v>
      </c>
      <c r="E93" s="360">
        <v>-205</v>
      </c>
      <c r="F93" s="361">
        <v>4.03</v>
      </c>
      <c r="G93" s="375">
        <v>0</v>
      </c>
    </row>
    <row r="94" spans="1:7" ht="13.95" customHeight="1" x14ac:dyDescent="0.25">
      <c r="A94" s="430" t="s">
        <v>504</v>
      </c>
      <c r="B94" s="361">
        <v>-148.94</v>
      </c>
      <c r="C94" s="360">
        <v>260</v>
      </c>
      <c r="D94" s="360">
        <v>-27</v>
      </c>
      <c r="E94" s="360">
        <v>-150</v>
      </c>
      <c r="F94" s="361">
        <v>3.19</v>
      </c>
      <c r="G94" s="375">
        <v>0.23</v>
      </c>
    </row>
    <row r="95" spans="1:7" ht="13.95" customHeight="1" x14ac:dyDescent="0.25">
      <c r="A95" s="430" t="s">
        <v>642</v>
      </c>
      <c r="B95" s="361">
        <v>-41.45</v>
      </c>
      <c r="C95" s="360">
        <v>1280</v>
      </c>
      <c r="D95" s="360">
        <v>-7</v>
      </c>
      <c r="E95" s="360">
        <v>-28</v>
      </c>
      <c r="F95" s="361">
        <v>2</v>
      </c>
      <c r="G95" s="375">
        <v>0.01</v>
      </c>
    </row>
    <row r="96" spans="1:7" ht="13.95" customHeight="1" x14ac:dyDescent="0.25">
      <c r="A96" s="430" t="s">
        <v>644</v>
      </c>
      <c r="B96" s="361">
        <v>-25.29</v>
      </c>
      <c r="C96" s="360">
        <v>948</v>
      </c>
      <c r="D96" s="360">
        <v>-43</v>
      </c>
      <c r="E96" s="360">
        <v>-34</v>
      </c>
      <c r="F96" s="361">
        <v>1.97</v>
      </c>
      <c r="G96" s="375">
        <v>0.08</v>
      </c>
    </row>
    <row r="97" spans="1:7" ht="13.95" customHeight="1" x14ac:dyDescent="0.25">
      <c r="A97" s="430" t="s">
        <v>645</v>
      </c>
      <c r="B97" s="361">
        <v>12</v>
      </c>
      <c r="C97" s="360">
        <v>620</v>
      </c>
      <c r="D97" s="360">
        <v>-200</v>
      </c>
      <c r="E97" s="360">
        <v>-73</v>
      </c>
      <c r="F97" s="361">
        <v>2.15</v>
      </c>
      <c r="G97" s="375">
        <v>0.81</v>
      </c>
    </row>
    <row r="98" spans="1:7" ht="13.95" customHeight="1" x14ac:dyDescent="0.25">
      <c r="A98" s="430" t="s">
        <v>646</v>
      </c>
      <c r="B98" s="361">
        <v>-27.91</v>
      </c>
      <c r="C98" s="360">
        <v>359</v>
      </c>
      <c r="D98" s="360">
        <v>-37</v>
      </c>
      <c r="E98" s="360">
        <v>-38</v>
      </c>
      <c r="F98" s="361">
        <v>2.41</v>
      </c>
      <c r="G98" s="375">
        <v>0.21</v>
      </c>
    </row>
    <row r="99" spans="1:7" ht="13.95" customHeight="1" x14ac:dyDescent="0.25">
      <c r="A99" s="430" t="s">
        <v>454</v>
      </c>
      <c r="B99" s="361">
        <v>-41.59</v>
      </c>
      <c r="C99" s="360">
        <v>12401</v>
      </c>
      <c r="D99" s="360">
        <v>-1588</v>
      </c>
      <c r="E99" s="360">
        <v>-667</v>
      </c>
      <c r="F99" s="361">
        <v>6.16</v>
      </c>
      <c r="G99" s="375">
        <v>0.75</v>
      </c>
    </row>
    <row r="100" spans="1:7" ht="13.95" customHeight="1" x14ac:dyDescent="0.25">
      <c r="A100" s="430" t="s">
        <v>864</v>
      </c>
      <c r="B100" s="361">
        <v>0</v>
      </c>
      <c r="C100" s="360">
        <v>49461</v>
      </c>
      <c r="D100" s="360">
        <v>-2896</v>
      </c>
      <c r="E100" s="360">
        <v>-1260</v>
      </c>
      <c r="F100" s="361">
        <v>8.67</v>
      </c>
      <c r="G100" s="375">
        <v>0.44</v>
      </c>
    </row>
    <row r="101" spans="1:7" ht="13.95" customHeight="1" x14ac:dyDescent="0.25">
      <c r="A101" s="430" t="s">
        <v>456</v>
      </c>
      <c r="B101" s="361">
        <v>35.21</v>
      </c>
      <c r="C101" s="360">
        <v>9059</v>
      </c>
      <c r="D101" s="360">
        <v>-4466</v>
      </c>
      <c r="E101" s="360">
        <v>-1182</v>
      </c>
      <c r="F101" s="361">
        <v>2.04</v>
      </c>
      <c r="G101" s="375">
        <v>0.96</v>
      </c>
    </row>
    <row r="102" spans="1:7" ht="13.95" customHeight="1" x14ac:dyDescent="0.25">
      <c r="A102" s="430" t="s">
        <v>875</v>
      </c>
      <c r="B102" s="361">
        <v>0</v>
      </c>
      <c r="C102" s="360">
        <v>4774</v>
      </c>
      <c r="D102" s="360">
        <v>-1246</v>
      </c>
      <c r="E102" s="360">
        <v>-400</v>
      </c>
      <c r="F102" s="361">
        <v>2.42</v>
      </c>
      <c r="G102" s="375">
        <v>0.71</v>
      </c>
    </row>
    <row r="103" spans="1:7" ht="13.95" customHeight="1" x14ac:dyDescent="0.25">
      <c r="A103" s="430" t="s">
        <v>457</v>
      </c>
      <c r="B103" s="361">
        <v>-21.54</v>
      </c>
      <c r="C103" s="360">
        <v>35554</v>
      </c>
      <c r="D103" s="360">
        <v>-6159</v>
      </c>
      <c r="E103" s="360">
        <v>-7260</v>
      </c>
      <c r="F103" s="361">
        <v>1.1000000000000001</v>
      </c>
      <c r="G103" s="375">
        <v>0.18</v>
      </c>
    </row>
    <row r="104" spans="1:7" ht="13.95" customHeight="1" x14ac:dyDescent="0.25">
      <c r="A104" s="430" t="s">
        <v>458</v>
      </c>
      <c r="B104" s="361">
        <v>0</v>
      </c>
      <c r="C104" s="360">
        <v>10851</v>
      </c>
      <c r="D104" s="360">
        <v>-1258</v>
      </c>
      <c r="E104" s="360">
        <v>-1662</v>
      </c>
      <c r="F104" s="361">
        <v>1.64</v>
      </c>
      <c r="G104" s="375">
        <v>0.19</v>
      </c>
    </row>
    <row r="105" spans="1:7" ht="13.95" customHeight="1" x14ac:dyDescent="0.25">
      <c r="A105" s="430" t="s">
        <v>876</v>
      </c>
      <c r="B105" s="361">
        <v>0</v>
      </c>
      <c r="C105" s="360">
        <v>2505</v>
      </c>
      <c r="D105" s="360">
        <v>-228</v>
      </c>
      <c r="E105" s="360">
        <v>-272</v>
      </c>
      <c r="F105" s="361">
        <v>1.72</v>
      </c>
      <c r="G105" s="375">
        <v>0.19</v>
      </c>
    </row>
    <row r="106" spans="1:7" ht="13.95" customHeight="1" x14ac:dyDescent="0.25">
      <c r="A106" s="430" t="s">
        <v>647</v>
      </c>
      <c r="B106" s="361">
        <v>-51.85</v>
      </c>
      <c r="C106" s="360">
        <v>155</v>
      </c>
      <c r="D106" s="360">
        <v>-22</v>
      </c>
      <c r="E106" s="360">
        <v>-69</v>
      </c>
      <c r="F106" s="361">
        <v>0.48</v>
      </c>
      <c r="G106" s="375">
        <v>0.06</v>
      </c>
    </row>
    <row r="107" spans="1:7" ht="13.95" customHeight="1" x14ac:dyDescent="0.25">
      <c r="A107" s="430" t="s">
        <v>649</v>
      </c>
      <c r="B107" s="361">
        <v>33.33</v>
      </c>
      <c r="C107" s="360">
        <v>15596</v>
      </c>
      <c r="D107" s="360">
        <v>-15596</v>
      </c>
      <c r="E107" s="360">
        <v>8</v>
      </c>
      <c r="F107" s="361">
        <v>4.13</v>
      </c>
      <c r="G107" s="375">
        <v>4.13</v>
      </c>
    </row>
    <row r="108" spans="1:7" ht="13.95" customHeight="1" x14ac:dyDescent="0.25">
      <c r="A108" s="430" t="s">
        <v>650</v>
      </c>
      <c r="B108" s="361">
        <v>0</v>
      </c>
      <c r="C108" s="360">
        <v>29301</v>
      </c>
      <c r="D108" s="360">
        <v>-29301</v>
      </c>
      <c r="E108" s="360">
        <v>4</v>
      </c>
      <c r="F108" s="361">
        <v>3.88</v>
      </c>
      <c r="G108" s="375">
        <v>3.88</v>
      </c>
    </row>
    <row r="109" spans="1:7" ht="13.95" customHeight="1" x14ac:dyDescent="0.25">
      <c r="A109" s="430" t="s">
        <v>710</v>
      </c>
      <c r="B109" s="361">
        <v>0</v>
      </c>
      <c r="C109" s="360">
        <v>31519</v>
      </c>
      <c r="D109" s="360">
        <v>-441</v>
      </c>
      <c r="E109" s="360">
        <v>-33</v>
      </c>
      <c r="F109" s="361">
        <v>20.04</v>
      </c>
      <c r="G109" s="375">
        <v>0.3</v>
      </c>
    </row>
    <row r="110" spans="1:7" ht="13.95" customHeight="1" x14ac:dyDescent="0.25">
      <c r="A110" s="430" t="s">
        <v>713</v>
      </c>
      <c r="B110" s="361">
        <v>0</v>
      </c>
      <c r="C110" s="360">
        <v>2853</v>
      </c>
      <c r="D110" s="360">
        <v>-39</v>
      </c>
      <c r="E110" s="360">
        <v>-255</v>
      </c>
      <c r="F110" s="361">
        <v>1.32</v>
      </c>
      <c r="G110" s="375">
        <v>0.02</v>
      </c>
    </row>
    <row r="111" spans="1:7" ht="13.95" customHeight="1" x14ac:dyDescent="0.25">
      <c r="A111" s="430" t="s">
        <v>651</v>
      </c>
      <c r="B111" s="361">
        <v>-41.54</v>
      </c>
      <c r="C111" s="360">
        <v>2068</v>
      </c>
      <c r="D111" s="360">
        <v>-691</v>
      </c>
      <c r="E111" s="360">
        <v>-333</v>
      </c>
      <c r="F111" s="361">
        <v>1.97</v>
      </c>
      <c r="G111" s="375">
        <v>0.73</v>
      </c>
    </row>
    <row r="112" spans="1:7" ht="13.95" customHeight="1" x14ac:dyDescent="0.25">
      <c r="A112" s="430" t="s">
        <v>653</v>
      </c>
      <c r="B112" s="361">
        <v>-56.65</v>
      </c>
      <c r="C112" s="360">
        <v>1065</v>
      </c>
      <c r="D112" s="360">
        <v>-121</v>
      </c>
      <c r="E112" s="360">
        <v>-205</v>
      </c>
      <c r="F112" s="361">
        <v>1.63</v>
      </c>
      <c r="G112" s="375">
        <v>0.21</v>
      </c>
    </row>
    <row r="113" spans="1:7" ht="13.95" customHeight="1" x14ac:dyDescent="0.25">
      <c r="A113" s="430" t="s">
        <v>505</v>
      </c>
      <c r="B113" s="361">
        <v>290</v>
      </c>
      <c r="C113" s="360">
        <v>43</v>
      </c>
      <c r="D113" s="360">
        <v>-37</v>
      </c>
      <c r="E113" s="360">
        <v>-49</v>
      </c>
      <c r="F113" s="361">
        <v>2.74</v>
      </c>
      <c r="G113" s="375">
        <v>2.2000000000000002</v>
      </c>
    </row>
    <row r="114" spans="1:7" ht="13.95" customHeight="1" x14ac:dyDescent="0.25">
      <c r="A114" s="430" t="s">
        <v>599</v>
      </c>
      <c r="B114" s="361">
        <v>-2.27</v>
      </c>
      <c r="C114" s="360">
        <v>15654</v>
      </c>
      <c r="D114" s="360">
        <v>-15568</v>
      </c>
      <c r="E114" s="360">
        <v>0</v>
      </c>
      <c r="F114" s="361">
        <v>5.14</v>
      </c>
      <c r="G114" s="375">
        <v>0</v>
      </c>
    </row>
    <row r="115" spans="1:7" ht="13.95" customHeight="1" x14ac:dyDescent="0.25">
      <c r="A115" s="430" t="s">
        <v>459</v>
      </c>
      <c r="B115" s="361">
        <v>-44.44</v>
      </c>
      <c r="C115" s="360">
        <v>300</v>
      </c>
      <c r="D115" s="360">
        <v>-106</v>
      </c>
      <c r="E115" s="360">
        <v>-10</v>
      </c>
      <c r="F115" s="361">
        <v>1.79</v>
      </c>
      <c r="G115" s="375">
        <v>0.62</v>
      </c>
    </row>
    <row r="116" spans="1:7" ht="13.95" customHeight="1" x14ac:dyDescent="0.25">
      <c r="A116" s="430" t="s">
        <v>460</v>
      </c>
      <c r="B116" s="361">
        <v>-26.55</v>
      </c>
      <c r="C116" s="360">
        <v>391</v>
      </c>
      <c r="D116" s="360">
        <v>-83</v>
      </c>
      <c r="E116" s="360">
        <v>-11</v>
      </c>
      <c r="F116" s="361">
        <v>1.66</v>
      </c>
      <c r="G116" s="375">
        <v>0.35</v>
      </c>
    </row>
    <row r="117" spans="1:7" ht="13.95" customHeight="1" x14ac:dyDescent="0.25">
      <c r="A117" s="430" t="s">
        <v>461</v>
      </c>
      <c r="B117" s="361">
        <v>-5.45</v>
      </c>
      <c r="C117" s="360">
        <v>952</v>
      </c>
      <c r="D117" s="360">
        <v>-284</v>
      </c>
      <c r="E117" s="360">
        <v>-28</v>
      </c>
      <c r="F117" s="361">
        <v>1.54</v>
      </c>
      <c r="G117" s="375">
        <v>0.41</v>
      </c>
    </row>
    <row r="118" spans="1:7" ht="13.95" customHeight="1" x14ac:dyDescent="0.25">
      <c r="A118" s="430" t="s">
        <v>462</v>
      </c>
      <c r="B118" s="361">
        <v>-51.69</v>
      </c>
      <c r="C118" s="360">
        <v>733</v>
      </c>
      <c r="D118" s="360">
        <v>-255</v>
      </c>
      <c r="E118" s="360">
        <v>-22</v>
      </c>
      <c r="F118" s="361">
        <v>1.59</v>
      </c>
      <c r="G118" s="375">
        <v>0.51</v>
      </c>
    </row>
    <row r="119" spans="1:7" ht="13.95" customHeight="1" x14ac:dyDescent="0.25">
      <c r="A119" s="430" t="s">
        <v>463</v>
      </c>
      <c r="B119" s="361">
        <v>-31.92</v>
      </c>
      <c r="C119" s="360">
        <v>1788</v>
      </c>
      <c r="D119" s="360">
        <v>-75</v>
      </c>
      <c r="E119" s="360">
        <v>-575</v>
      </c>
      <c r="F119" s="361">
        <v>1.78</v>
      </c>
      <c r="G119" s="375">
        <v>0.09</v>
      </c>
    </row>
    <row r="120" spans="1:7" ht="13.95" customHeight="1" x14ac:dyDescent="0.25">
      <c r="A120" s="430" t="s">
        <v>464</v>
      </c>
      <c r="B120" s="361">
        <v>-54.12</v>
      </c>
      <c r="C120" s="360">
        <v>2991</v>
      </c>
      <c r="D120" s="360">
        <v>-1621</v>
      </c>
      <c r="E120" s="360">
        <v>-574</v>
      </c>
      <c r="F120" s="361">
        <v>1.89</v>
      </c>
      <c r="G120" s="375">
        <v>1</v>
      </c>
    </row>
    <row r="121" spans="1:7" ht="13.95" customHeight="1" x14ac:dyDescent="0.25">
      <c r="A121" s="430" t="s">
        <v>465</v>
      </c>
      <c r="B121" s="361">
        <v>-50.56</v>
      </c>
      <c r="C121" s="360">
        <v>7853</v>
      </c>
      <c r="D121" s="360">
        <v>-2774</v>
      </c>
      <c r="E121" s="360">
        <v>-1268</v>
      </c>
      <c r="F121" s="361">
        <v>3.06</v>
      </c>
      <c r="G121" s="375">
        <v>1.02</v>
      </c>
    </row>
    <row r="122" spans="1:7" ht="13.95" customHeight="1" x14ac:dyDescent="0.25">
      <c r="A122" s="430" t="s">
        <v>601</v>
      </c>
      <c r="B122" s="361">
        <v>66.09</v>
      </c>
      <c r="C122" s="360">
        <v>427</v>
      </c>
      <c r="D122" s="360">
        <v>-230</v>
      </c>
      <c r="E122" s="360">
        <v>-20</v>
      </c>
      <c r="F122" s="361">
        <v>0.65</v>
      </c>
      <c r="G122" s="375">
        <v>0.7</v>
      </c>
    </row>
    <row r="123" spans="1:7" ht="13.95" customHeight="1" x14ac:dyDescent="0.25">
      <c r="A123" s="430" t="s">
        <v>602</v>
      </c>
      <c r="B123" s="361">
        <v>-29.76</v>
      </c>
      <c r="C123" s="360">
        <v>925</v>
      </c>
      <c r="D123" s="360">
        <v>-251</v>
      </c>
      <c r="E123" s="360">
        <v>-84</v>
      </c>
      <c r="F123" s="361">
        <v>1.63</v>
      </c>
      <c r="G123" s="375">
        <v>0.46</v>
      </c>
    </row>
    <row r="124" spans="1:7" ht="13.95" customHeight="1" x14ac:dyDescent="0.25">
      <c r="A124" s="430" t="s">
        <v>603</v>
      </c>
      <c r="B124" s="361">
        <v>3.11</v>
      </c>
      <c r="C124" s="360">
        <v>2459</v>
      </c>
      <c r="D124" s="360">
        <v>-346</v>
      </c>
      <c r="E124" s="360">
        <v>-172</v>
      </c>
      <c r="F124" s="361">
        <v>2.16</v>
      </c>
      <c r="G124" s="375">
        <v>0.52</v>
      </c>
    </row>
    <row r="125" spans="1:7" ht="13.95" customHeight="1" x14ac:dyDescent="0.25">
      <c r="A125" s="430" t="s">
        <v>604</v>
      </c>
      <c r="B125" s="361">
        <v>-23.34</v>
      </c>
      <c r="C125" s="360">
        <v>3233</v>
      </c>
      <c r="D125" s="360">
        <v>-181</v>
      </c>
      <c r="E125" s="360">
        <v>0</v>
      </c>
      <c r="F125" s="361">
        <v>0.53</v>
      </c>
      <c r="G125" s="375">
        <v>0.02</v>
      </c>
    </row>
    <row r="126" spans="1:7" ht="13.95" customHeight="1" x14ac:dyDescent="0.25">
      <c r="A126" s="430" t="s">
        <v>605</v>
      </c>
      <c r="B126" s="361">
        <v>-31.29</v>
      </c>
      <c r="C126" s="360">
        <v>10774</v>
      </c>
      <c r="D126" s="360">
        <v>-3770</v>
      </c>
      <c r="E126" s="360">
        <v>0</v>
      </c>
      <c r="F126" s="361">
        <v>0.87</v>
      </c>
      <c r="G126" s="375">
        <v>0.26</v>
      </c>
    </row>
    <row r="127" spans="1:7" ht="13.95" customHeight="1" x14ac:dyDescent="0.25">
      <c r="A127" s="430" t="s">
        <v>606</v>
      </c>
      <c r="B127" s="361">
        <v>-1.66</v>
      </c>
      <c r="C127" s="360">
        <v>15470</v>
      </c>
      <c r="D127" s="360">
        <v>-5156</v>
      </c>
      <c r="E127" s="360">
        <v>369</v>
      </c>
      <c r="F127" s="361">
        <v>8.66</v>
      </c>
      <c r="G127" s="375">
        <v>2.52</v>
      </c>
    </row>
    <row r="128" spans="1:7" ht="13.95" customHeight="1" x14ac:dyDescent="0.25">
      <c r="A128" s="430" t="s">
        <v>607</v>
      </c>
      <c r="B128" s="361">
        <v>10.84</v>
      </c>
      <c r="C128" s="360">
        <v>165</v>
      </c>
      <c r="D128" s="360">
        <v>-183</v>
      </c>
      <c r="E128" s="360">
        <v>-1</v>
      </c>
      <c r="F128" s="361">
        <v>0.67</v>
      </c>
      <c r="G128" s="375">
        <v>0.54</v>
      </c>
    </row>
    <row r="129" spans="1:7" ht="13.95" customHeight="1" x14ac:dyDescent="0.25">
      <c r="A129" s="430" t="s">
        <v>608</v>
      </c>
      <c r="B129" s="361">
        <v>3.8</v>
      </c>
      <c r="C129" s="360">
        <v>235</v>
      </c>
      <c r="D129" s="360">
        <v>-237</v>
      </c>
      <c r="E129" s="360">
        <v>0</v>
      </c>
      <c r="F129" s="361">
        <v>0.26</v>
      </c>
      <c r="G129" s="375">
        <v>1.31</v>
      </c>
    </row>
    <row r="130" spans="1:7" ht="13.95" customHeight="1" x14ac:dyDescent="0.25">
      <c r="A130" s="430" t="s">
        <v>609</v>
      </c>
      <c r="B130" s="361">
        <v>-9.7100000000000009</v>
      </c>
      <c r="C130" s="360">
        <v>1001</v>
      </c>
      <c r="D130" s="360">
        <v>-152</v>
      </c>
      <c r="E130" s="360">
        <v>-8</v>
      </c>
      <c r="F130" s="361">
        <v>0.64</v>
      </c>
      <c r="G130" s="375">
        <v>0.09</v>
      </c>
    </row>
    <row r="131" spans="1:7" ht="13.95" customHeight="1" x14ac:dyDescent="0.25">
      <c r="A131" s="430" t="s">
        <v>610</v>
      </c>
      <c r="B131" s="361">
        <v>-13.82</v>
      </c>
      <c r="C131" s="360">
        <v>2035</v>
      </c>
      <c r="D131" s="360">
        <v>-191</v>
      </c>
      <c r="E131" s="360">
        <v>-32</v>
      </c>
      <c r="F131" s="361">
        <v>0.72</v>
      </c>
      <c r="G131" s="375">
        <v>0.05</v>
      </c>
    </row>
    <row r="132" spans="1:7" ht="13.95" customHeight="1" x14ac:dyDescent="0.25">
      <c r="A132" s="430" t="s">
        <v>611</v>
      </c>
      <c r="B132" s="361">
        <v>-6.29</v>
      </c>
      <c r="C132" s="360">
        <v>1549</v>
      </c>
      <c r="D132" s="360">
        <v>-1551</v>
      </c>
      <c r="E132" s="360">
        <v>0</v>
      </c>
      <c r="F132" s="361">
        <v>0.52</v>
      </c>
      <c r="G132" s="375">
        <v>0.52</v>
      </c>
    </row>
    <row r="133" spans="1:7" ht="13.95" customHeight="1" x14ac:dyDescent="0.25">
      <c r="A133" s="430" t="s">
        <v>612</v>
      </c>
      <c r="B133" s="361">
        <v>-11.61</v>
      </c>
      <c r="C133" s="360">
        <v>899</v>
      </c>
      <c r="D133" s="360">
        <v>-562</v>
      </c>
      <c r="E133" s="360">
        <v>0</v>
      </c>
      <c r="F133" s="361">
        <v>0.69</v>
      </c>
      <c r="G133" s="375">
        <v>0.43</v>
      </c>
    </row>
    <row r="134" spans="1:7" ht="13.95" customHeight="1" x14ac:dyDescent="0.25">
      <c r="A134" s="430" t="s">
        <v>613</v>
      </c>
      <c r="B134" s="361">
        <v>-20.22</v>
      </c>
      <c r="C134" s="360">
        <v>901</v>
      </c>
      <c r="D134" s="360">
        <v>-45</v>
      </c>
      <c r="E134" s="360">
        <v>0</v>
      </c>
      <c r="F134" s="361">
        <v>0.71</v>
      </c>
      <c r="G134" s="375">
        <v>0.03</v>
      </c>
    </row>
    <row r="135" spans="1:7" ht="13.95" customHeight="1" x14ac:dyDescent="0.25">
      <c r="A135" s="430" t="s">
        <v>614</v>
      </c>
      <c r="B135" s="361">
        <v>-31.05</v>
      </c>
      <c r="C135" s="360">
        <v>567</v>
      </c>
      <c r="D135" s="360">
        <v>-25</v>
      </c>
      <c r="E135" s="360">
        <v>-9</v>
      </c>
      <c r="F135" s="361">
        <v>1.63</v>
      </c>
      <c r="G135" s="375">
        <v>0.05</v>
      </c>
    </row>
    <row r="136" spans="1:7" ht="13.95" customHeight="1" x14ac:dyDescent="0.25">
      <c r="A136" s="430" t="s">
        <v>615</v>
      </c>
      <c r="B136" s="361">
        <v>-18.84</v>
      </c>
      <c r="C136" s="360">
        <v>2036</v>
      </c>
      <c r="D136" s="360">
        <v>-25</v>
      </c>
      <c r="E136" s="360">
        <v>-17</v>
      </c>
      <c r="F136" s="361">
        <v>2.2000000000000002</v>
      </c>
      <c r="G136" s="375">
        <v>0.02</v>
      </c>
    </row>
    <row r="137" spans="1:7" ht="13.95" customHeight="1" x14ac:dyDescent="0.25">
      <c r="A137" s="430" t="s">
        <v>616</v>
      </c>
      <c r="B137" s="361">
        <v>-13.79</v>
      </c>
      <c r="C137" s="360">
        <v>3276</v>
      </c>
      <c r="D137" s="360">
        <v>-195</v>
      </c>
      <c r="E137" s="360">
        <v>-5</v>
      </c>
      <c r="F137" s="361">
        <v>2.27</v>
      </c>
      <c r="G137" s="375">
        <v>0.09</v>
      </c>
    </row>
    <row r="138" spans="1:7" ht="13.95" customHeight="1" x14ac:dyDescent="0.25">
      <c r="A138" s="430" t="s">
        <v>617</v>
      </c>
      <c r="B138" s="361">
        <v>-24.86</v>
      </c>
      <c r="C138" s="360">
        <v>2428</v>
      </c>
      <c r="D138" s="360">
        <v>-164</v>
      </c>
      <c r="E138" s="360">
        <v>0</v>
      </c>
      <c r="F138" s="361">
        <v>1.88</v>
      </c>
      <c r="G138" s="375">
        <v>0.08</v>
      </c>
    </row>
    <row r="139" spans="1:7" ht="13.95" customHeight="1" x14ac:dyDescent="0.25">
      <c r="A139" s="430" t="s">
        <v>618</v>
      </c>
      <c r="B139" s="361">
        <v>-18.739999999999998</v>
      </c>
      <c r="C139" s="360">
        <v>439</v>
      </c>
      <c r="D139" s="360">
        <v>-13</v>
      </c>
      <c r="E139" s="360">
        <v>-14</v>
      </c>
      <c r="F139" s="361">
        <v>1.21</v>
      </c>
      <c r="G139" s="375">
        <v>0.03</v>
      </c>
    </row>
    <row r="140" spans="1:7" ht="13.95" customHeight="1" x14ac:dyDescent="0.25">
      <c r="A140" s="430" t="s">
        <v>619</v>
      </c>
      <c r="B140" s="361">
        <v>-11.3</v>
      </c>
      <c r="C140" s="360">
        <v>219</v>
      </c>
      <c r="D140" s="360">
        <v>-2</v>
      </c>
      <c r="E140" s="360">
        <v>-12</v>
      </c>
      <c r="F140" s="361">
        <v>0.77</v>
      </c>
      <c r="G140" s="375">
        <v>0</v>
      </c>
    </row>
    <row r="141" spans="1:7" ht="13.95" customHeight="1" x14ac:dyDescent="0.25">
      <c r="A141" s="430" t="s">
        <v>620</v>
      </c>
      <c r="B141" s="361">
        <v>-20.29</v>
      </c>
      <c r="C141" s="360">
        <v>3132</v>
      </c>
      <c r="D141" s="360">
        <v>-1824</v>
      </c>
      <c r="E141" s="360">
        <v>0</v>
      </c>
      <c r="F141" s="361">
        <v>1.27</v>
      </c>
      <c r="G141" s="375">
        <v>0.69</v>
      </c>
    </row>
    <row r="142" spans="1:7" ht="13.95" customHeight="1" x14ac:dyDescent="0.25">
      <c r="A142" s="430" t="s">
        <v>621</v>
      </c>
      <c r="B142" s="361">
        <v>-50.8</v>
      </c>
      <c r="C142" s="360">
        <v>1769</v>
      </c>
      <c r="D142" s="360">
        <v>-216</v>
      </c>
      <c r="E142" s="360">
        <v>-569</v>
      </c>
      <c r="F142" s="361">
        <v>8.75</v>
      </c>
      <c r="G142" s="375">
        <v>3</v>
      </c>
    </row>
    <row r="143" spans="1:7" ht="13.95" customHeight="1" x14ac:dyDescent="0.25">
      <c r="A143" s="430" t="s">
        <v>622</v>
      </c>
      <c r="B143" s="361">
        <v>68.61</v>
      </c>
      <c r="C143" s="360">
        <v>633</v>
      </c>
      <c r="D143" s="360">
        <v>-73</v>
      </c>
      <c r="E143" s="360">
        <v>-25</v>
      </c>
      <c r="F143" s="361">
        <v>0.9</v>
      </c>
      <c r="G143" s="375">
        <v>0.26</v>
      </c>
    </row>
    <row r="144" spans="1:7" ht="13.95" customHeight="1" x14ac:dyDescent="0.25">
      <c r="A144" s="430" t="s">
        <v>623</v>
      </c>
      <c r="B144" s="361">
        <v>-20.81</v>
      </c>
      <c r="C144" s="360">
        <v>468</v>
      </c>
      <c r="D144" s="360">
        <v>-307</v>
      </c>
      <c r="E144" s="360">
        <v>0</v>
      </c>
      <c r="F144" s="361">
        <v>0.75</v>
      </c>
      <c r="G144" s="375">
        <v>0.44</v>
      </c>
    </row>
    <row r="145" spans="1:7" ht="13.95" customHeight="1" x14ac:dyDescent="0.25">
      <c r="A145" s="430" t="s">
        <v>624</v>
      </c>
      <c r="B145" s="361">
        <v>-17.170000000000002</v>
      </c>
      <c r="C145" s="360">
        <v>2218</v>
      </c>
      <c r="D145" s="360">
        <v>-43</v>
      </c>
      <c r="E145" s="360">
        <v>0</v>
      </c>
      <c r="F145" s="361">
        <v>2.15</v>
      </c>
      <c r="G145" s="375">
        <v>0.03</v>
      </c>
    </row>
    <row r="146" spans="1:7" ht="13.95" customHeight="1" x14ac:dyDescent="0.25">
      <c r="A146" s="430" t="s">
        <v>625</v>
      </c>
      <c r="B146" s="361">
        <v>-10.82</v>
      </c>
      <c r="C146" s="360">
        <v>2874</v>
      </c>
      <c r="D146" s="360">
        <v>-107</v>
      </c>
      <c r="E146" s="360">
        <v>10</v>
      </c>
      <c r="F146" s="361">
        <v>2.2200000000000002</v>
      </c>
      <c r="G146" s="375">
        <v>0.05</v>
      </c>
    </row>
    <row r="147" spans="1:7" ht="13.95" customHeight="1" x14ac:dyDescent="0.25">
      <c r="A147" s="430" t="s">
        <v>654</v>
      </c>
      <c r="B147" s="361">
        <v>-3.18</v>
      </c>
      <c r="C147" s="360">
        <v>166884</v>
      </c>
      <c r="D147" s="360">
        <v>-149352</v>
      </c>
      <c r="E147" s="360">
        <v>0</v>
      </c>
      <c r="F147" s="361">
        <v>3.82</v>
      </c>
      <c r="G147" s="375">
        <v>3.43</v>
      </c>
    </row>
    <row r="148" spans="1:7" ht="13.95" customHeight="1" x14ac:dyDescent="0.25">
      <c r="A148" s="430" t="s">
        <v>736</v>
      </c>
      <c r="B148" s="361">
        <v>-20.75</v>
      </c>
      <c r="C148" s="360">
        <v>306</v>
      </c>
      <c r="D148" s="360">
        <v>-21</v>
      </c>
      <c r="E148" s="360">
        <v>32</v>
      </c>
      <c r="F148" s="361">
        <v>1.1200000000000001</v>
      </c>
      <c r="G148" s="375">
        <v>0.01</v>
      </c>
    </row>
    <row r="149" spans="1:7" ht="13.95" customHeight="1" x14ac:dyDescent="0.25">
      <c r="A149" s="430" t="s">
        <v>737</v>
      </c>
      <c r="B149" s="361">
        <v>-16.34</v>
      </c>
      <c r="C149" s="360">
        <v>1077</v>
      </c>
      <c r="D149" s="360">
        <v>-17</v>
      </c>
      <c r="E149" s="360">
        <v>-5</v>
      </c>
      <c r="F149" s="361">
        <v>1.95</v>
      </c>
      <c r="G149" s="375">
        <v>0.02</v>
      </c>
    </row>
    <row r="150" spans="1:7" ht="13.95" customHeight="1" x14ac:dyDescent="0.25">
      <c r="A150" s="430" t="s">
        <v>626</v>
      </c>
      <c r="B150" s="361">
        <v>-42.68</v>
      </c>
      <c r="C150" s="360">
        <v>4713</v>
      </c>
      <c r="D150" s="360">
        <v>-416</v>
      </c>
      <c r="E150" s="360">
        <v>0</v>
      </c>
      <c r="F150" s="361">
        <v>2.08</v>
      </c>
      <c r="G150" s="375">
        <v>0.14000000000000001</v>
      </c>
    </row>
    <row r="151" spans="1:7" ht="13.95" customHeight="1" x14ac:dyDescent="0.25">
      <c r="A151" s="430" t="s">
        <v>712</v>
      </c>
      <c r="B151" s="361">
        <v>0</v>
      </c>
      <c r="C151" s="360">
        <v>2459</v>
      </c>
      <c r="D151" s="360">
        <v>-191</v>
      </c>
      <c r="E151" s="360">
        <v>-16</v>
      </c>
      <c r="F151" s="361">
        <v>2.3199999999999998</v>
      </c>
      <c r="G151" s="375">
        <v>0.19</v>
      </c>
    </row>
    <row r="152" spans="1:7" ht="13.95" customHeight="1" x14ac:dyDescent="0.25">
      <c r="A152" s="430" t="s">
        <v>627</v>
      </c>
      <c r="B152" s="361">
        <v>-0.42</v>
      </c>
      <c r="C152" s="360">
        <v>15590</v>
      </c>
      <c r="D152" s="360">
        <v>-3612</v>
      </c>
      <c r="E152" s="360">
        <v>0</v>
      </c>
      <c r="F152" s="361">
        <v>8.7100000000000009</v>
      </c>
      <c r="G152" s="375">
        <v>1.81</v>
      </c>
    </row>
    <row r="153" spans="1:7" ht="13.95" customHeight="1" x14ac:dyDescent="0.25">
      <c r="A153" s="430" t="s">
        <v>628</v>
      </c>
      <c r="B153" s="361">
        <v>200.06</v>
      </c>
      <c r="C153" s="360">
        <v>13258</v>
      </c>
      <c r="D153" s="360">
        <v>-2576</v>
      </c>
      <c r="E153" s="360">
        <v>0</v>
      </c>
      <c r="F153" s="361">
        <v>8.69</v>
      </c>
      <c r="G153" s="375">
        <v>1.52</v>
      </c>
    </row>
    <row r="154" spans="1:7" ht="13.95" customHeight="1" x14ac:dyDescent="0.25">
      <c r="A154" s="430" t="s">
        <v>629</v>
      </c>
      <c r="B154" s="361">
        <v>196.21</v>
      </c>
      <c r="C154" s="360">
        <v>19736</v>
      </c>
      <c r="D154" s="360">
        <v>-2754</v>
      </c>
      <c r="E154" s="360">
        <v>0</v>
      </c>
      <c r="F154" s="361">
        <v>9.24</v>
      </c>
      <c r="G154" s="375">
        <v>1.06</v>
      </c>
    </row>
    <row r="155" spans="1:7" ht="13.95" customHeight="1" x14ac:dyDescent="0.25">
      <c r="A155" s="430" t="s">
        <v>883</v>
      </c>
      <c r="B155" s="361">
        <v>0</v>
      </c>
      <c r="C155" s="360">
        <v>632</v>
      </c>
      <c r="D155" s="360">
        <v>-57</v>
      </c>
      <c r="E155" s="360">
        <v>-6</v>
      </c>
      <c r="F155" s="361">
        <v>1.07</v>
      </c>
      <c r="G155" s="375">
        <v>0.1</v>
      </c>
    </row>
    <row r="156" spans="1:7" ht="13.95" customHeight="1" x14ac:dyDescent="0.25">
      <c r="A156" s="430" t="s">
        <v>630</v>
      </c>
      <c r="B156" s="361">
        <v>-27.05</v>
      </c>
      <c r="C156" s="360">
        <v>5370</v>
      </c>
      <c r="D156" s="360">
        <v>-1851</v>
      </c>
      <c r="E156" s="360">
        <v>0</v>
      </c>
      <c r="F156" s="361">
        <v>0.9</v>
      </c>
      <c r="G156" s="375">
        <v>0.28000000000000003</v>
      </c>
    </row>
    <row r="157" spans="1:7" ht="13.95" customHeight="1" x14ac:dyDescent="0.25">
      <c r="A157" s="430" t="s">
        <v>631</v>
      </c>
      <c r="B157" s="361">
        <v>-21.12</v>
      </c>
      <c r="C157" s="360">
        <v>2669</v>
      </c>
      <c r="D157" s="360">
        <v>-843</v>
      </c>
      <c r="E157" s="360">
        <v>0</v>
      </c>
      <c r="F157" s="361">
        <v>0.97</v>
      </c>
      <c r="G157" s="375">
        <v>0.28000000000000003</v>
      </c>
    </row>
    <row r="158" spans="1:7" ht="13.95" customHeight="1" x14ac:dyDescent="0.25">
      <c r="A158" s="430" t="s">
        <v>632</v>
      </c>
      <c r="B158" s="361">
        <v>-13.54</v>
      </c>
      <c r="C158" s="360">
        <v>2270</v>
      </c>
      <c r="D158" s="360">
        <v>-510</v>
      </c>
      <c r="E158" s="360">
        <v>-195</v>
      </c>
      <c r="F158" s="361">
        <v>1.81</v>
      </c>
      <c r="G158" s="375">
        <v>0.56000000000000005</v>
      </c>
    </row>
    <row r="159" spans="1:7" ht="13.95" customHeight="1" x14ac:dyDescent="0.25">
      <c r="A159" s="430" t="s">
        <v>655</v>
      </c>
      <c r="B159" s="361">
        <v>-18.62</v>
      </c>
      <c r="C159" s="360">
        <v>363</v>
      </c>
      <c r="D159" s="360">
        <v>-302</v>
      </c>
      <c r="E159" s="360">
        <v>-7</v>
      </c>
      <c r="F159" s="361">
        <v>0.95</v>
      </c>
      <c r="G159" s="375">
        <v>0.71</v>
      </c>
    </row>
    <row r="160" spans="1:7" ht="13.95" customHeight="1" x14ac:dyDescent="0.25">
      <c r="A160" s="430" t="s">
        <v>719</v>
      </c>
      <c r="B160" s="361">
        <v>30.16</v>
      </c>
      <c r="C160" s="360">
        <v>547</v>
      </c>
      <c r="D160" s="360">
        <v>-230</v>
      </c>
      <c r="E160" s="360">
        <v>-59</v>
      </c>
      <c r="F160" s="361">
        <v>1.89</v>
      </c>
      <c r="G160" s="375">
        <v>0.67</v>
      </c>
    </row>
    <row r="161" spans="1:7" ht="13.95" customHeight="1" x14ac:dyDescent="0.25">
      <c r="A161" s="430" t="s">
        <v>563</v>
      </c>
      <c r="B161" s="361">
        <v>1849.41</v>
      </c>
      <c r="C161" s="360">
        <v>2257</v>
      </c>
      <c r="D161" s="360">
        <v>-119</v>
      </c>
      <c r="E161" s="360">
        <v>-15</v>
      </c>
      <c r="F161" s="361">
        <v>4.5199999999999996</v>
      </c>
      <c r="G161" s="375">
        <v>0.98</v>
      </c>
    </row>
    <row r="162" spans="1:7" ht="13.95" customHeight="1" x14ac:dyDescent="0.25">
      <c r="A162" s="430" t="s">
        <v>564</v>
      </c>
      <c r="B162" s="361">
        <v>-113.25</v>
      </c>
      <c r="C162" s="360">
        <v>152</v>
      </c>
      <c r="D162" s="360">
        <v>-76</v>
      </c>
      <c r="E162" s="360">
        <v>-39</v>
      </c>
      <c r="F162" s="361">
        <v>2.6</v>
      </c>
      <c r="G162" s="375">
        <v>0.89</v>
      </c>
    </row>
    <row r="163" spans="1:7" ht="13.95" customHeight="1" x14ac:dyDescent="0.25">
      <c r="A163" s="430" t="s">
        <v>565</v>
      </c>
      <c r="B163" s="361">
        <v>-112.3</v>
      </c>
      <c r="C163" s="360">
        <v>861</v>
      </c>
      <c r="D163" s="360">
        <v>-107</v>
      </c>
      <c r="E163" s="360">
        <v>-8</v>
      </c>
      <c r="F163" s="361">
        <v>1.49</v>
      </c>
      <c r="G163" s="375">
        <v>0.15</v>
      </c>
    </row>
    <row r="164" spans="1:7" ht="13.95" customHeight="1" x14ac:dyDescent="0.25">
      <c r="A164" s="430" t="s">
        <v>733</v>
      </c>
      <c r="B164" s="361">
        <v>-26.07</v>
      </c>
      <c r="C164" s="360">
        <v>560</v>
      </c>
      <c r="D164" s="360">
        <v>-4</v>
      </c>
      <c r="E164" s="360">
        <v>-30</v>
      </c>
      <c r="F164" s="361">
        <v>1.55</v>
      </c>
      <c r="G164" s="375">
        <v>0.01</v>
      </c>
    </row>
    <row r="165" spans="1:7" ht="13.95" customHeight="1" x14ac:dyDescent="0.25">
      <c r="A165" s="430" t="s">
        <v>506</v>
      </c>
      <c r="B165" s="361">
        <v>-65.33</v>
      </c>
      <c r="C165" s="360">
        <v>1758</v>
      </c>
      <c r="D165" s="360">
        <v>-441</v>
      </c>
      <c r="E165" s="360">
        <v>-13</v>
      </c>
      <c r="F165" s="361">
        <v>1.92</v>
      </c>
      <c r="G165" s="375">
        <v>0.27</v>
      </c>
    </row>
    <row r="166" spans="1:7" ht="13.95" customHeight="1" x14ac:dyDescent="0.25">
      <c r="A166" s="430" t="s">
        <v>507</v>
      </c>
      <c r="B166" s="361">
        <v>-47.08</v>
      </c>
      <c r="C166" s="360">
        <v>2096</v>
      </c>
      <c r="D166" s="360">
        <v>-467</v>
      </c>
      <c r="E166" s="360">
        <v>-12</v>
      </c>
      <c r="F166" s="361">
        <v>1.92</v>
      </c>
      <c r="G166" s="375">
        <v>0.25</v>
      </c>
    </row>
    <row r="167" spans="1:7" ht="13.95" customHeight="1" x14ac:dyDescent="0.25">
      <c r="A167" s="430" t="s">
        <v>508</v>
      </c>
      <c r="B167" s="361">
        <v>-60.52</v>
      </c>
      <c r="C167" s="360">
        <v>771</v>
      </c>
      <c r="D167" s="360">
        <v>-24</v>
      </c>
      <c r="E167" s="360">
        <v>-15</v>
      </c>
      <c r="F167" s="361">
        <v>2.31</v>
      </c>
      <c r="G167" s="375">
        <v>0.08</v>
      </c>
    </row>
    <row r="168" spans="1:7" ht="13.95" customHeight="1" x14ac:dyDescent="0.25">
      <c r="A168" s="430" t="s">
        <v>509</v>
      </c>
      <c r="B168" s="361">
        <v>-48.34</v>
      </c>
      <c r="C168" s="360">
        <v>1277</v>
      </c>
      <c r="D168" s="360">
        <v>-30</v>
      </c>
      <c r="E168" s="360">
        <v>-15</v>
      </c>
      <c r="F168" s="361">
        <v>1.96</v>
      </c>
      <c r="G168" s="375">
        <v>0.05</v>
      </c>
    </row>
    <row r="169" spans="1:7" ht="13.95" customHeight="1" x14ac:dyDescent="0.25">
      <c r="A169" s="430" t="s">
        <v>510</v>
      </c>
      <c r="B169" s="361">
        <v>-51.71</v>
      </c>
      <c r="C169" s="360">
        <v>1320</v>
      </c>
      <c r="D169" s="360">
        <v>-10</v>
      </c>
      <c r="E169" s="360">
        <v>-9</v>
      </c>
      <c r="F169" s="361">
        <v>1.75</v>
      </c>
      <c r="G169" s="375">
        <v>0.01</v>
      </c>
    </row>
    <row r="170" spans="1:7" ht="13.95" customHeight="1" x14ac:dyDescent="0.25">
      <c r="A170" s="430" t="s">
        <v>511</v>
      </c>
      <c r="B170" s="361">
        <v>-55.39</v>
      </c>
      <c r="C170" s="360">
        <v>954</v>
      </c>
      <c r="D170" s="360">
        <v>-263</v>
      </c>
      <c r="E170" s="360">
        <v>-7</v>
      </c>
      <c r="F170" s="361">
        <v>1.48</v>
      </c>
      <c r="G170" s="375">
        <v>0.26</v>
      </c>
    </row>
    <row r="171" spans="1:7" ht="13.95" customHeight="1" x14ac:dyDescent="0.25">
      <c r="A171" s="430" t="s">
        <v>566</v>
      </c>
      <c r="B171" s="361">
        <v>-22.45</v>
      </c>
      <c r="C171" s="360">
        <v>1230</v>
      </c>
      <c r="D171" s="360">
        <v>0</v>
      </c>
      <c r="E171" s="360">
        <v>-166</v>
      </c>
      <c r="F171" s="361">
        <v>0.62</v>
      </c>
      <c r="G171" s="375">
        <v>0</v>
      </c>
    </row>
    <row r="172" spans="1:7" ht="13.95" customHeight="1" x14ac:dyDescent="0.25">
      <c r="A172" s="430" t="s">
        <v>878</v>
      </c>
      <c r="B172" s="361">
        <v>0</v>
      </c>
      <c r="C172" s="360">
        <v>561</v>
      </c>
      <c r="D172" s="360">
        <v>-6</v>
      </c>
      <c r="E172" s="360">
        <v>-17</v>
      </c>
      <c r="F172" s="361">
        <v>0</v>
      </c>
      <c r="G172" s="375">
        <v>0</v>
      </c>
    </row>
    <row r="173" spans="1:7" ht="13.95" customHeight="1" x14ac:dyDescent="0.25">
      <c r="A173" s="430" t="s">
        <v>568</v>
      </c>
      <c r="B173" s="361">
        <v>-10.11</v>
      </c>
      <c r="C173" s="360">
        <v>956</v>
      </c>
      <c r="D173" s="360">
        <v>-266</v>
      </c>
      <c r="E173" s="360">
        <v>-223</v>
      </c>
      <c r="F173" s="361">
        <v>1.08</v>
      </c>
      <c r="G173" s="375">
        <v>0.27</v>
      </c>
    </row>
    <row r="174" spans="1:7" ht="13.95" customHeight="1" x14ac:dyDescent="0.25">
      <c r="A174" s="430" t="s">
        <v>570</v>
      </c>
      <c r="B174" s="361">
        <v>-20.7</v>
      </c>
      <c r="C174" s="360">
        <v>2517</v>
      </c>
      <c r="D174" s="360">
        <v>0</v>
      </c>
      <c r="E174" s="360">
        <v>-7</v>
      </c>
      <c r="F174" s="361">
        <v>1.56</v>
      </c>
      <c r="G174" s="375">
        <v>0</v>
      </c>
    </row>
    <row r="175" spans="1:7" ht="13.95" customHeight="1" x14ac:dyDescent="0.25">
      <c r="A175" s="430" t="s">
        <v>573</v>
      </c>
      <c r="B175" s="361">
        <v>-25.57</v>
      </c>
      <c r="C175" s="360">
        <v>1214</v>
      </c>
      <c r="D175" s="360">
        <v>0</v>
      </c>
      <c r="E175" s="360">
        <v>-32</v>
      </c>
      <c r="F175" s="361">
        <v>0.47</v>
      </c>
      <c r="G175" s="375">
        <v>0</v>
      </c>
    </row>
    <row r="176" spans="1:7" ht="13.95" customHeight="1" x14ac:dyDescent="0.25">
      <c r="A176" s="430" t="s">
        <v>574</v>
      </c>
      <c r="B176" s="361">
        <v>-11.84</v>
      </c>
      <c r="C176" s="360">
        <v>398</v>
      </c>
      <c r="D176" s="360">
        <v>-56</v>
      </c>
      <c r="E176" s="360">
        <v>-13</v>
      </c>
      <c r="F176" s="361">
        <v>0.6</v>
      </c>
      <c r="G176" s="375">
        <v>0.08</v>
      </c>
    </row>
    <row r="177" spans="1:7" ht="13.95" customHeight="1" x14ac:dyDescent="0.25">
      <c r="A177" s="430" t="s">
        <v>576</v>
      </c>
      <c r="B177" s="361">
        <v>-7.8</v>
      </c>
      <c r="C177" s="360">
        <v>497</v>
      </c>
      <c r="D177" s="360">
        <v>-87</v>
      </c>
      <c r="E177" s="360">
        <v>-29</v>
      </c>
      <c r="F177" s="361">
        <v>0.52</v>
      </c>
      <c r="G177" s="375">
        <v>0.09</v>
      </c>
    </row>
    <row r="178" spans="1:7" ht="13.95" customHeight="1" x14ac:dyDescent="0.25">
      <c r="A178" s="430" t="s">
        <v>577</v>
      </c>
      <c r="B178" s="361">
        <v>-23.08</v>
      </c>
      <c r="C178" s="360">
        <v>131</v>
      </c>
      <c r="D178" s="360">
        <v>-31</v>
      </c>
      <c r="E178" s="360">
        <v>-5</v>
      </c>
      <c r="F178" s="361">
        <v>0.88</v>
      </c>
      <c r="G178" s="375">
        <v>0.2</v>
      </c>
    </row>
    <row r="179" spans="1:7" ht="13.95" customHeight="1" x14ac:dyDescent="0.25">
      <c r="A179" s="430" t="s">
        <v>578</v>
      </c>
      <c r="B179" s="361">
        <v>-26.58</v>
      </c>
      <c r="C179" s="360">
        <v>628</v>
      </c>
      <c r="D179" s="360">
        <v>-25</v>
      </c>
      <c r="E179" s="360">
        <v>-17</v>
      </c>
      <c r="F179" s="361">
        <v>0.84</v>
      </c>
      <c r="G179" s="375">
        <v>0.03</v>
      </c>
    </row>
    <row r="180" spans="1:7" ht="13.95" customHeight="1" x14ac:dyDescent="0.25">
      <c r="A180" s="430" t="s">
        <v>579</v>
      </c>
      <c r="B180" s="361">
        <v>-22.93</v>
      </c>
      <c r="C180" s="360">
        <v>583</v>
      </c>
      <c r="D180" s="360">
        <v>-96</v>
      </c>
      <c r="E180" s="360">
        <v>-16</v>
      </c>
      <c r="F180" s="361">
        <v>0.74</v>
      </c>
      <c r="G180" s="375">
        <v>0.11</v>
      </c>
    </row>
    <row r="181" spans="1:7" ht="13.95" customHeight="1" x14ac:dyDescent="0.25">
      <c r="A181" s="430" t="s">
        <v>580</v>
      </c>
      <c r="B181" s="361">
        <v>-32.630000000000003</v>
      </c>
      <c r="C181" s="360">
        <v>665</v>
      </c>
      <c r="D181" s="360">
        <v>-119</v>
      </c>
      <c r="E181" s="360">
        <v>-6</v>
      </c>
      <c r="F181" s="361">
        <v>0.83</v>
      </c>
      <c r="G181" s="375">
        <v>0.13</v>
      </c>
    </row>
    <row r="182" spans="1:7" ht="13.95" customHeight="1" x14ac:dyDescent="0.25">
      <c r="A182" s="430" t="s">
        <v>581</v>
      </c>
      <c r="B182" s="361">
        <v>-35.19</v>
      </c>
      <c r="C182" s="360">
        <v>1336</v>
      </c>
      <c r="D182" s="360">
        <v>-429</v>
      </c>
      <c r="E182" s="360">
        <v>-31</v>
      </c>
      <c r="F182" s="361">
        <v>0.76</v>
      </c>
      <c r="G182" s="375">
        <v>0.2</v>
      </c>
    </row>
    <row r="183" spans="1:7" ht="13.95" customHeight="1" x14ac:dyDescent="0.25">
      <c r="A183" s="430" t="s">
        <v>582</v>
      </c>
      <c r="B183" s="361">
        <v>127.35</v>
      </c>
      <c r="C183" s="360">
        <v>2142</v>
      </c>
      <c r="D183" s="360">
        <v>-1423</v>
      </c>
      <c r="E183" s="360">
        <v>-212</v>
      </c>
      <c r="F183" s="361">
        <v>3.07</v>
      </c>
      <c r="G183" s="375">
        <v>3.14</v>
      </c>
    </row>
    <row r="184" spans="1:7" ht="13.95" customHeight="1" x14ac:dyDescent="0.25">
      <c r="A184" s="430" t="s">
        <v>583</v>
      </c>
      <c r="B184" s="361">
        <v>-40.81</v>
      </c>
      <c r="C184" s="360">
        <v>529</v>
      </c>
      <c r="D184" s="360">
        <v>-72</v>
      </c>
      <c r="E184" s="360">
        <v>-27</v>
      </c>
      <c r="F184" s="361">
        <v>0.56999999999999995</v>
      </c>
      <c r="G184" s="375">
        <v>0.08</v>
      </c>
    </row>
    <row r="185" spans="1:7" ht="13.95" customHeight="1" x14ac:dyDescent="0.25">
      <c r="A185" s="430" t="s">
        <v>585</v>
      </c>
      <c r="B185" s="361">
        <v>0</v>
      </c>
      <c r="C185" s="360">
        <v>14657</v>
      </c>
      <c r="D185" s="360">
        <v>-14625</v>
      </c>
      <c r="E185" s="360">
        <v>65</v>
      </c>
      <c r="F185" s="361">
        <v>4.51</v>
      </c>
      <c r="G185" s="375">
        <v>4.5</v>
      </c>
    </row>
    <row r="186" spans="1:7" ht="13.95" customHeight="1" x14ac:dyDescent="0.25">
      <c r="A186" s="430" t="s">
        <v>586</v>
      </c>
      <c r="B186" s="361">
        <v>0</v>
      </c>
      <c r="C186" s="360">
        <v>10969</v>
      </c>
      <c r="D186" s="360">
        <v>-10938</v>
      </c>
      <c r="E186" s="360">
        <v>57</v>
      </c>
      <c r="F186" s="361">
        <v>3.51</v>
      </c>
      <c r="G186" s="375">
        <v>3.5</v>
      </c>
    </row>
    <row r="187" spans="1:7" ht="13.95" customHeight="1" x14ac:dyDescent="0.25">
      <c r="A187" s="430" t="s">
        <v>587</v>
      </c>
      <c r="B187" s="361">
        <v>0</v>
      </c>
      <c r="C187" s="360">
        <v>12531</v>
      </c>
      <c r="D187" s="360">
        <v>-12500</v>
      </c>
      <c r="E187" s="360">
        <v>52</v>
      </c>
      <c r="F187" s="361">
        <v>4.01</v>
      </c>
      <c r="G187" s="375">
        <v>4</v>
      </c>
    </row>
    <row r="188" spans="1:7" ht="13.95" customHeight="1" x14ac:dyDescent="0.25">
      <c r="A188" s="430" t="s">
        <v>880</v>
      </c>
      <c r="B188" s="361">
        <v>0</v>
      </c>
      <c r="C188" s="360">
        <v>4812</v>
      </c>
      <c r="D188" s="360">
        <v>-378</v>
      </c>
      <c r="E188" s="360">
        <v>-36</v>
      </c>
      <c r="F188" s="361">
        <v>0</v>
      </c>
      <c r="G188" s="375">
        <v>0</v>
      </c>
    </row>
    <row r="189" spans="1:7" ht="13.95" customHeight="1" x14ac:dyDescent="0.25">
      <c r="A189" s="430" t="s">
        <v>588</v>
      </c>
      <c r="B189" s="361">
        <v>-25.23</v>
      </c>
      <c r="C189" s="360">
        <v>932</v>
      </c>
      <c r="D189" s="360">
        <v>-272</v>
      </c>
      <c r="E189" s="360">
        <v>-23</v>
      </c>
      <c r="F189" s="361">
        <v>0.89</v>
      </c>
      <c r="G189" s="375">
        <v>0.25</v>
      </c>
    </row>
    <row r="190" spans="1:7" ht="13.95" customHeight="1" x14ac:dyDescent="0.25">
      <c r="A190" s="430" t="s">
        <v>590</v>
      </c>
      <c r="B190" s="361">
        <v>0</v>
      </c>
      <c r="C190" s="360">
        <v>7198</v>
      </c>
      <c r="D190" s="360">
        <v>-115</v>
      </c>
      <c r="E190" s="360">
        <v>0</v>
      </c>
      <c r="F190" s="361">
        <v>6.3</v>
      </c>
      <c r="G190" s="375">
        <v>0.09</v>
      </c>
    </row>
    <row r="191" spans="1:7" ht="13.95" customHeight="1" x14ac:dyDescent="0.25">
      <c r="A191" s="430" t="s">
        <v>591</v>
      </c>
      <c r="B191" s="361">
        <v>163.93</v>
      </c>
      <c r="C191" s="360">
        <v>15156</v>
      </c>
      <c r="D191" s="360">
        <v>-626</v>
      </c>
      <c r="E191" s="360">
        <v>-42</v>
      </c>
      <c r="F191" s="361">
        <v>2.62</v>
      </c>
      <c r="G191" s="375">
        <v>0.1</v>
      </c>
    </row>
    <row r="192" spans="1:7" ht="13.95" customHeight="1" x14ac:dyDescent="0.25">
      <c r="A192" s="430" t="s">
        <v>711</v>
      </c>
      <c r="B192" s="361">
        <v>0</v>
      </c>
      <c r="C192" s="360">
        <v>6959</v>
      </c>
      <c r="D192" s="360">
        <v>-122</v>
      </c>
      <c r="E192" s="360">
        <v>-30</v>
      </c>
      <c r="F192" s="361">
        <v>3.19</v>
      </c>
      <c r="G192" s="375">
        <v>0.06</v>
      </c>
    </row>
    <row r="193" spans="1:7" ht="13.95" customHeight="1" x14ac:dyDescent="0.25">
      <c r="A193" s="430" t="s">
        <v>592</v>
      </c>
      <c r="B193" s="361">
        <v>-17.11</v>
      </c>
      <c r="C193" s="360">
        <v>2320</v>
      </c>
      <c r="D193" s="360">
        <v>0</v>
      </c>
      <c r="E193" s="360">
        <v>-3</v>
      </c>
      <c r="F193" s="361">
        <v>1.19</v>
      </c>
      <c r="G193" s="375">
        <v>0</v>
      </c>
    </row>
    <row r="194" spans="1:7" ht="13.95" customHeight="1" x14ac:dyDescent="0.25">
      <c r="A194" s="430" t="s">
        <v>734</v>
      </c>
      <c r="B194" s="361">
        <v>-16.3</v>
      </c>
      <c r="C194" s="360">
        <v>358</v>
      </c>
      <c r="D194" s="360">
        <v>-63</v>
      </c>
      <c r="E194" s="360">
        <v>-9</v>
      </c>
      <c r="F194" s="361">
        <v>1.1599999999999999</v>
      </c>
      <c r="G194" s="375">
        <v>0.2</v>
      </c>
    </row>
    <row r="195" spans="1:7" ht="13.95" customHeight="1" x14ac:dyDescent="0.25">
      <c r="A195" s="430" t="s">
        <v>735</v>
      </c>
      <c r="B195" s="361">
        <v>-19.149999999999999</v>
      </c>
      <c r="C195" s="360">
        <v>771</v>
      </c>
      <c r="D195" s="360">
        <v>-8</v>
      </c>
      <c r="E195" s="360">
        <v>-51</v>
      </c>
      <c r="F195" s="361">
        <v>2.1</v>
      </c>
      <c r="G195" s="375">
        <v>0.01</v>
      </c>
    </row>
    <row r="196" spans="1:7" ht="13.95" customHeight="1" x14ac:dyDescent="0.25">
      <c r="A196" s="430" t="s">
        <v>593</v>
      </c>
      <c r="B196" s="361">
        <v>-18.690000000000001</v>
      </c>
      <c r="C196" s="360">
        <v>961</v>
      </c>
      <c r="D196" s="360">
        <v>-32</v>
      </c>
      <c r="E196" s="360">
        <v>-32</v>
      </c>
      <c r="F196" s="361">
        <v>1.93</v>
      </c>
      <c r="G196" s="375">
        <v>0.05</v>
      </c>
    </row>
    <row r="197" spans="1:7" ht="13.95" customHeight="1" x14ac:dyDescent="0.25">
      <c r="A197" s="430" t="s">
        <v>595</v>
      </c>
      <c r="B197" s="361">
        <v>1.25</v>
      </c>
      <c r="C197" s="360">
        <v>4</v>
      </c>
      <c r="D197" s="360">
        <v>-6</v>
      </c>
      <c r="E197" s="360">
        <v>82</v>
      </c>
      <c r="F197" s="361">
        <v>0</v>
      </c>
      <c r="G197" s="375">
        <v>0.04</v>
      </c>
    </row>
    <row r="198" spans="1:7" ht="13.95" customHeight="1" x14ac:dyDescent="0.25">
      <c r="A198" s="430" t="s">
        <v>596</v>
      </c>
      <c r="B198" s="361">
        <v>-39.1</v>
      </c>
      <c r="C198" s="360">
        <v>8735</v>
      </c>
      <c r="D198" s="360">
        <v>-1284</v>
      </c>
      <c r="E198" s="360">
        <v>-69</v>
      </c>
      <c r="F198" s="361">
        <v>3.44</v>
      </c>
      <c r="G198" s="375">
        <v>0.47</v>
      </c>
    </row>
    <row r="199" spans="1:7" ht="13.95" customHeight="1" x14ac:dyDescent="0.25">
      <c r="A199" s="430" t="s">
        <v>882</v>
      </c>
      <c r="B199" s="361">
        <v>0</v>
      </c>
      <c r="C199" s="360">
        <v>2501</v>
      </c>
      <c r="D199" s="360">
        <v>-358</v>
      </c>
      <c r="E199" s="360">
        <v>-28</v>
      </c>
      <c r="F199" s="361">
        <v>3.15</v>
      </c>
      <c r="G199" s="375">
        <v>0.45</v>
      </c>
    </row>
    <row r="200" spans="1:7" ht="13.95" customHeight="1" x14ac:dyDescent="0.25">
      <c r="A200" s="430" t="s">
        <v>657</v>
      </c>
      <c r="B200" s="361">
        <v>-8.8699999999999992</v>
      </c>
      <c r="C200" s="360">
        <v>612</v>
      </c>
      <c r="D200" s="360">
        <v>-42</v>
      </c>
      <c r="E200" s="360">
        <v>-164</v>
      </c>
      <c r="F200" s="361">
        <v>0.62</v>
      </c>
      <c r="G200" s="375">
        <v>7.0000000000000007E-2</v>
      </c>
    </row>
    <row r="201" spans="1:7" ht="13.95" customHeight="1" x14ac:dyDescent="0.25">
      <c r="A201" s="430" t="s">
        <v>658</v>
      </c>
      <c r="B201" s="361">
        <v>-8.77</v>
      </c>
      <c r="C201" s="360">
        <v>546</v>
      </c>
      <c r="D201" s="360">
        <v>-45</v>
      </c>
      <c r="E201" s="360">
        <v>-119</v>
      </c>
      <c r="F201" s="361">
        <v>0.59</v>
      </c>
      <c r="G201" s="375">
        <v>7.0000000000000007E-2</v>
      </c>
    </row>
    <row r="202" spans="1:7" ht="13.95" customHeight="1" x14ac:dyDescent="0.25">
      <c r="A202" s="430" t="s">
        <v>659</v>
      </c>
      <c r="B202" s="361">
        <v>-12.9</v>
      </c>
      <c r="C202" s="360">
        <v>1395</v>
      </c>
      <c r="D202" s="360">
        <v>-94</v>
      </c>
      <c r="E202" s="360">
        <v>-281</v>
      </c>
      <c r="F202" s="361">
        <v>0.84</v>
      </c>
      <c r="G202" s="375">
        <v>0.05</v>
      </c>
    </row>
    <row r="203" spans="1:7" ht="13.95" customHeight="1" x14ac:dyDescent="0.25">
      <c r="A203" s="430" t="s">
        <v>660</v>
      </c>
      <c r="B203" s="361">
        <v>-23.48</v>
      </c>
      <c r="C203" s="360">
        <v>1218</v>
      </c>
      <c r="D203" s="360">
        <v>-94</v>
      </c>
      <c r="E203" s="360">
        <v>-307</v>
      </c>
      <c r="F203" s="361">
        <v>0.82</v>
      </c>
      <c r="G203" s="375">
        <v>0.06</v>
      </c>
    </row>
    <row r="204" spans="1:7" ht="13.95" customHeight="1" x14ac:dyDescent="0.25">
      <c r="A204" s="430" t="s">
        <v>661</v>
      </c>
      <c r="B204" s="361">
        <v>-27.89</v>
      </c>
      <c r="C204" s="360">
        <v>2174</v>
      </c>
      <c r="D204" s="360">
        <v>-292</v>
      </c>
      <c r="E204" s="360">
        <v>-602</v>
      </c>
      <c r="F204" s="361">
        <v>0.77</v>
      </c>
      <c r="G204" s="375">
        <v>0.09</v>
      </c>
    </row>
    <row r="205" spans="1:7" ht="13.95" customHeight="1" x14ac:dyDescent="0.25">
      <c r="A205" s="430" t="s">
        <v>662</v>
      </c>
      <c r="B205" s="361">
        <v>38.67</v>
      </c>
      <c r="C205" s="360">
        <v>1344</v>
      </c>
      <c r="D205" s="360">
        <v>-321</v>
      </c>
      <c r="E205" s="360">
        <v>-1349</v>
      </c>
      <c r="F205" s="361">
        <v>0.63</v>
      </c>
      <c r="G205" s="375">
        <v>0.13</v>
      </c>
    </row>
    <row r="206" spans="1:7" ht="13.95" customHeight="1" x14ac:dyDescent="0.25">
      <c r="A206" s="430" t="s">
        <v>512</v>
      </c>
      <c r="B206" s="361">
        <v>-26.52</v>
      </c>
      <c r="C206" s="360">
        <v>266</v>
      </c>
      <c r="D206" s="360">
        <v>-99</v>
      </c>
      <c r="E206" s="360">
        <v>-7</v>
      </c>
      <c r="F206" s="361">
        <v>0.89</v>
      </c>
      <c r="G206" s="375">
        <v>0.3</v>
      </c>
    </row>
    <row r="207" spans="1:7" ht="13.95" customHeight="1" x14ac:dyDescent="0.25">
      <c r="A207" s="430" t="s">
        <v>513</v>
      </c>
      <c r="B207" s="361">
        <v>-26.88</v>
      </c>
      <c r="C207" s="360">
        <v>377</v>
      </c>
      <c r="D207" s="360">
        <v>-97</v>
      </c>
      <c r="E207" s="360">
        <v>-11</v>
      </c>
      <c r="F207" s="361">
        <v>0.92</v>
      </c>
      <c r="G207" s="375">
        <v>0.19</v>
      </c>
    </row>
    <row r="208" spans="1:7" ht="13.95" customHeight="1" x14ac:dyDescent="0.25">
      <c r="A208" s="430" t="s">
        <v>514</v>
      </c>
      <c r="B208" s="361">
        <v>-29.76</v>
      </c>
      <c r="C208" s="360">
        <v>1027</v>
      </c>
      <c r="D208" s="360">
        <v>-228</v>
      </c>
      <c r="E208" s="360">
        <v>-29</v>
      </c>
      <c r="F208" s="361">
        <v>0.85</v>
      </c>
      <c r="G208" s="375">
        <v>0.16</v>
      </c>
    </row>
    <row r="209" spans="1:7" ht="13.95" customHeight="1" x14ac:dyDescent="0.25">
      <c r="A209" s="430" t="s">
        <v>515</v>
      </c>
      <c r="B209" s="361">
        <v>-35.840000000000003</v>
      </c>
      <c r="C209" s="360">
        <v>832</v>
      </c>
      <c r="D209" s="360">
        <v>-218</v>
      </c>
      <c r="E209" s="360">
        <v>-222</v>
      </c>
      <c r="F209" s="361">
        <v>0.82</v>
      </c>
      <c r="G209" s="375">
        <v>0.2</v>
      </c>
    </row>
    <row r="210" spans="1:7" ht="13.95" customHeight="1" x14ac:dyDescent="0.25">
      <c r="A210" s="430" t="s">
        <v>516</v>
      </c>
      <c r="B210" s="361">
        <v>-25.96</v>
      </c>
      <c r="C210" s="360">
        <v>599</v>
      </c>
      <c r="D210" s="360">
        <v>-166</v>
      </c>
      <c r="E210" s="360">
        <v>-8</v>
      </c>
      <c r="F210" s="361">
        <v>0.92</v>
      </c>
      <c r="G210" s="375">
        <v>0.24</v>
      </c>
    </row>
    <row r="211" spans="1:7" ht="13.95" customHeight="1" x14ac:dyDescent="0.25">
      <c r="A211" s="430" t="s">
        <v>663</v>
      </c>
      <c r="B211" s="361">
        <v>-780</v>
      </c>
      <c r="C211" s="360">
        <v>90414</v>
      </c>
      <c r="D211" s="360">
        <v>-90414</v>
      </c>
      <c r="E211" s="360">
        <v>34</v>
      </c>
      <c r="F211" s="361">
        <v>4.18</v>
      </c>
      <c r="G211" s="375">
        <v>4.18</v>
      </c>
    </row>
    <row r="212" spans="1:7" ht="13.95" customHeight="1" x14ac:dyDescent="0.25">
      <c r="A212" s="430" t="s">
        <v>633</v>
      </c>
      <c r="B212" s="361">
        <v>-94.19</v>
      </c>
      <c r="C212" s="360">
        <v>177</v>
      </c>
      <c r="D212" s="360">
        <v>-18</v>
      </c>
      <c r="E212" s="360">
        <v>-115</v>
      </c>
      <c r="F212" s="361">
        <v>0.89</v>
      </c>
      <c r="G212" s="375">
        <v>0.13</v>
      </c>
    </row>
    <row r="213" spans="1:7" ht="13.95" customHeight="1" x14ac:dyDescent="0.25">
      <c r="A213" s="430" t="s">
        <v>634</v>
      </c>
      <c r="B213" s="361">
        <v>59.42</v>
      </c>
      <c r="C213" s="360">
        <v>2024</v>
      </c>
      <c r="D213" s="360">
        <v>-236</v>
      </c>
      <c r="E213" s="360">
        <v>-181</v>
      </c>
      <c r="F213" s="361">
        <v>1.93</v>
      </c>
      <c r="G213" s="375">
        <v>0.32</v>
      </c>
    </row>
    <row r="214" spans="1:7" ht="13.95" customHeight="1" x14ac:dyDescent="0.25">
      <c r="A214" s="430" t="s">
        <v>517</v>
      </c>
      <c r="B214" s="361">
        <v>-10.94</v>
      </c>
      <c r="C214" s="360">
        <v>671</v>
      </c>
      <c r="D214" s="360">
        <v>-91</v>
      </c>
      <c r="E214" s="360">
        <v>1</v>
      </c>
      <c r="F214" s="361">
        <v>1.31</v>
      </c>
      <c r="G214" s="375">
        <v>0.21</v>
      </c>
    </row>
    <row r="215" spans="1:7" ht="13.95" customHeight="1" x14ac:dyDescent="0.25">
      <c r="A215" s="430" t="s">
        <v>518</v>
      </c>
      <c r="B215" s="361">
        <v>-19.34</v>
      </c>
      <c r="C215" s="360">
        <v>1362</v>
      </c>
      <c r="D215" s="360">
        <v>-199</v>
      </c>
      <c r="E215" s="360">
        <v>10</v>
      </c>
      <c r="F215" s="361">
        <v>1.2</v>
      </c>
      <c r="G215" s="375">
        <v>0.15</v>
      </c>
    </row>
    <row r="216" spans="1:7" ht="13.95" customHeight="1" x14ac:dyDescent="0.25">
      <c r="A216" s="430" t="s">
        <v>519</v>
      </c>
      <c r="B216" s="361">
        <v>-30.45</v>
      </c>
      <c r="C216" s="360">
        <v>209</v>
      </c>
      <c r="D216" s="360">
        <v>-11</v>
      </c>
      <c r="E216" s="360">
        <v>-13</v>
      </c>
      <c r="F216" s="361">
        <v>0.97</v>
      </c>
      <c r="G216" s="375">
        <v>0.05</v>
      </c>
    </row>
    <row r="217" spans="1:7" ht="13.95" customHeight="1" x14ac:dyDescent="0.25">
      <c r="A217" s="430" t="s">
        <v>520</v>
      </c>
      <c r="B217" s="361">
        <v>-11.86</v>
      </c>
      <c r="C217" s="360">
        <v>383</v>
      </c>
      <c r="D217" s="360">
        <v>-7</v>
      </c>
      <c r="E217" s="360">
        <v>-9</v>
      </c>
      <c r="F217" s="361">
        <v>1.27</v>
      </c>
      <c r="G217" s="375">
        <v>0.02</v>
      </c>
    </row>
    <row r="218" spans="1:7" ht="13.95" customHeight="1" x14ac:dyDescent="0.25">
      <c r="A218" s="430" t="s">
        <v>521</v>
      </c>
      <c r="B218" s="361">
        <v>-15.31</v>
      </c>
      <c r="C218" s="360">
        <v>620</v>
      </c>
      <c r="D218" s="360">
        <v>-7</v>
      </c>
      <c r="E218" s="360">
        <v>-9</v>
      </c>
      <c r="F218" s="361">
        <v>1.36</v>
      </c>
      <c r="G218" s="375">
        <v>0.01</v>
      </c>
    </row>
    <row r="219" spans="1:7" ht="13.95" customHeight="1" x14ac:dyDescent="0.25">
      <c r="A219" s="430" t="s">
        <v>522</v>
      </c>
      <c r="B219" s="361">
        <v>-25.13</v>
      </c>
      <c r="C219" s="360">
        <v>952</v>
      </c>
      <c r="D219" s="360">
        <v>-149</v>
      </c>
      <c r="E219" s="360">
        <v>0</v>
      </c>
      <c r="F219" s="361">
        <v>1.31</v>
      </c>
      <c r="G219" s="375">
        <v>0.17</v>
      </c>
    </row>
    <row r="220" spans="1:7" ht="13.95" customHeight="1" x14ac:dyDescent="0.25">
      <c r="A220" s="430" t="s">
        <v>523</v>
      </c>
      <c r="B220" s="361">
        <v>-22.18</v>
      </c>
      <c r="C220" s="360">
        <v>1952</v>
      </c>
      <c r="D220" s="360">
        <v>-67</v>
      </c>
      <c r="E220" s="360">
        <v>-78</v>
      </c>
      <c r="F220" s="361">
        <v>1.22</v>
      </c>
      <c r="G220" s="375">
        <v>0.04</v>
      </c>
    </row>
    <row r="221" spans="1:7" ht="13.95" customHeight="1" x14ac:dyDescent="0.25">
      <c r="A221" s="430" t="s">
        <v>524</v>
      </c>
      <c r="B221" s="361">
        <v>-20.09</v>
      </c>
      <c r="C221" s="360">
        <v>2345</v>
      </c>
      <c r="D221" s="360">
        <v>-67</v>
      </c>
      <c r="E221" s="360">
        <v>-144</v>
      </c>
      <c r="F221" s="361">
        <v>1.17</v>
      </c>
      <c r="G221" s="375">
        <v>0.03</v>
      </c>
    </row>
    <row r="222" spans="1:7" ht="13.95" customHeight="1" x14ac:dyDescent="0.25">
      <c r="A222" s="430" t="s">
        <v>525</v>
      </c>
      <c r="B222" s="361">
        <v>-17.93</v>
      </c>
      <c r="C222" s="360">
        <v>1071</v>
      </c>
      <c r="D222" s="360">
        <v>-35</v>
      </c>
      <c r="E222" s="360">
        <v>-94</v>
      </c>
      <c r="F222" s="361">
        <v>1.02</v>
      </c>
      <c r="G222" s="375">
        <v>0.03</v>
      </c>
    </row>
    <row r="223" spans="1:7" ht="13.95" customHeight="1" x14ac:dyDescent="0.25">
      <c r="A223" s="430" t="s">
        <v>526</v>
      </c>
      <c r="B223" s="361">
        <v>-35.06</v>
      </c>
      <c r="C223" s="360">
        <v>300</v>
      </c>
      <c r="D223" s="360">
        <v>-10</v>
      </c>
      <c r="E223" s="360">
        <v>-27</v>
      </c>
      <c r="F223" s="361">
        <v>0.94</v>
      </c>
      <c r="G223" s="375">
        <v>0.03</v>
      </c>
    </row>
    <row r="224" spans="1:7" ht="13.95" customHeight="1" x14ac:dyDescent="0.25">
      <c r="A224" s="430" t="s">
        <v>527</v>
      </c>
      <c r="B224" s="361">
        <v>-30.54</v>
      </c>
      <c r="C224" s="360">
        <v>800</v>
      </c>
      <c r="D224" s="360">
        <v>-23</v>
      </c>
      <c r="E224" s="360">
        <v>-56</v>
      </c>
      <c r="F224" s="361">
        <v>0.9</v>
      </c>
      <c r="G224" s="375">
        <v>0.02</v>
      </c>
    </row>
    <row r="225" spans="1:7" ht="13.95" customHeight="1" x14ac:dyDescent="0.25">
      <c r="A225" s="430" t="s">
        <v>528</v>
      </c>
      <c r="B225" s="361">
        <v>-37.85</v>
      </c>
      <c r="C225" s="360">
        <v>224</v>
      </c>
      <c r="D225" s="360">
        <v>-7</v>
      </c>
      <c r="E225" s="360">
        <v>-20</v>
      </c>
      <c r="F225" s="361">
        <v>1.02</v>
      </c>
      <c r="G225" s="375">
        <v>0.03</v>
      </c>
    </row>
    <row r="226" spans="1:7" ht="13.95" customHeight="1" x14ac:dyDescent="0.25">
      <c r="A226" s="430" t="s">
        <v>529</v>
      </c>
      <c r="B226" s="361">
        <v>-93.94</v>
      </c>
      <c r="C226" s="360">
        <v>173</v>
      </c>
      <c r="D226" s="360">
        <v>-147</v>
      </c>
      <c r="E226" s="360">
        <v>-24</v>
      </c>
      <c r="F226" s="361">
        <v>1.24</v>
      </c>
      <c r="G226" s="375">
        <v>1.19</v>
      </c>
    </row>
    <row r="227" spans="1:7" ht="13.95" customHeight="1" x14ac:dyDescent="0.25">
      <c r="A227" s="430" t="s">
        <v>635</v>
      </c>
      <c r="B227" s="361">
        <v>-34.65</v>
      </c>
      <c r="C227" s="360">
        <v>617</v>
      </c>
      <c r="D227" s="360">
        <v>-110</v>
      </c>
      <c r="E227" s="360">
        <v>-20</v>
      </c>
      <c r="F227" s="361">
        <v>0.66</v>
      </c>
      <c r="G227" s="375">
        <v>0.12</v>
      </c>
    </row>
    <row r="228" spans="1:7" ht="13.95" customHeight="1" x14ac:dyDescent="0.25">
      <c r="A228" s="430" t="s">
        <v>664</v>
      </c>
      <c r="B228" s="361">
        <v>-9.74</v>
      </c>
      <c r="C228" s="360">
        <v>1255</v>
      </c>
      <c r="D228" s="360">
        <v>-388</v>
      </c>
      <c r="E228" s="360">
        <v>0</v>
      </c>
      <c r="F228" s="361">
        <v>0.28999999999999998</v>
      </c>
      <c r="G228" s="375">
        <v>0.08</v>
      </c>
    </row>
    <row r="229" spans="1:7" ht="13.95" customHeight="1" x14ac:dyDescent="0.25">
      <c r="A229" s="430" t="s">
        <v>666</v>
      </c>
      <c r="B229" s="361">
        <v>693.55</v>
      </c>
      <c r="C229" s="360">
        <v>1148</v>
      </c>
      <c r="D229" s="360">
        <v>-1873</v>
      </c>
      <c r="E229" s="360">
        <v>-505</v>
      </c>
      <c r="F229" s="361">
        <v>1.29</v>
      </c>
      <c r="G229" s="375">
        <v>2.7</v>
      </c>
    </row>
    <row r="230" spans="1:7" ht="13.95" customHeight="1" x14ac:dyDescent="0.25">
      <c r="A230" s="430" t="s">
        <v>668</v>
      </c>
      <c r="B230" s="361">
        <v>0</v>
      </c>
      <c r="C230" s="360">
        <v>1837</v>
      </c>
      <c r="D230" s="360">
        <v>-2839</v>
      </c>
      <c r="E230" s="360">
        <v>-204</v>
      </c>
      <c r="F230" s="361">
        <v>1.41</v>
      </c>
      <c r="G230" s="375">
        <v>2.74</v>
      </c>
    </row>
    <row r="231" spans="1:7" ht="13.95" customHeight="1" x14ac:dyDescent="0.25">
      <c r="A231" s="430" t="s">
        <v>885</v>
      </c>
      <c r="B231" s="361">
        <v>0</v>
      </c>
      <c r="C231" s="360">
        <v>389</v>
      </c>
      <c r="D231" s="360">
        <v>-153</v>
      </c>
      <c r="E231" s="360">
        <v>-18</v>
      </c>
      <c r="F231" s="361">
        <v>1.54</v>
      </c>
      <c r="G231" s="375">
        <v>2.67</v>
      </c>
    </row>
    <row r="232" spans="1:7" ht="13.95" customHeight="1" x14ac:dyDescent="0.25">
      <c r="A232" s="430" t="s">
        <v>669</v>
      </c>
      <c r="B232" s="361">
        <v>-46.23</v>
      </c>
      <c r="C232" s="360">
        <v>248</v>
      </c>
      <c r="D232" s="360">
        <v>-22</v>
      </c>
      <c r="E232" s="360">
        <v>-19</v>
      </c>
      <c r="F232" s="361">
        <v>3.23</v>
      </c>
      <c r="G232" s="375">
        <v>0.19</v>
      </c>
    </row>
    <row r="233" spans="1:7" ht="13.95" customHeight="1" x14ac:dyDescent="0.25">
      <c r="A233" s="430" t="s">
        <v>670</v>
      </c>
      <c r="B233" s="361">
        <v>-26.72</v>
      </c>
      <c r="C233" s="360">
        <v>203</v>
      </c>
      <c r="D233" s="360">
        <v>-17</v>
      </c>
      <c r="E233" s="360">
        <v>-16</v>
      </c>
      <c r="F233" s="361">
        <v>1.74</v>
      </c>
      <c r="G233" s="375">
        <v>0.13</v>
      </c>
    </row>
    <row r="234" spans="1:7" ht="13.95" customHeight="1" x14ac:dyDescent="0.25">
      <c r="A234" s="430" t="s">
        <v>671</v>
      </c>
      <c r="B234" s="361">
        <v>-39.369999999999997</v>
      </c>
      <c r="C234" s="360">
        <v>179</v>
      </c>
      <c r="D234" s="360">
        <v>-20</v>
      </c>
      <c r="E234" s="360">
        <v>-25</v>
      </c>
      <c r="F234" s="361">
        <v>1.41</v>
      </c>
      <c r="G234" s="375">
        <v>0.14000000000000001</v>
      </c>
    </row>
    <row r="235" spans="1:7" ht="13.95" customHeight="1" x14ac:dyDescent="0.25">
      <c r="A235" s="430" t="s">
        <v>672</v>
      </c>
      <c r="B235" s="361">
        <v>-45.89</v>
      </c>
      <c r="C235" s="360">
        <v>152</v>
      </c>
      <c r="D235" s="360">
        <v>-13</v>
      </c>
      <c r="E235" s="360">
        <v>-28</v>
      </c>
      <c r="F235" s="361">
        <v>1.97</v>
      </c>
      <c r="G235" s="375">
        <v>0.13</v>
      </c>
    </row>
    <row r="236" spans="1:7" ht="13.95" customHeight="1" x14ac:dyDescent="0.25">
      <c r="A236" s="430" t="s">
        <v>673</v>
      </c>
      <c r="B236" s="361">
        <v>-40.880000000000003</v>
      </c>
      <c r="C236" s="360">
        <v>208</v>
      </c>
      <c r="D236" s="360">
        <v>-23</v>
      </c>
      <c r="E236" s="360">
        <v>-22</v>
      </c>
      <c r="F236" s="361">
        <v>1.61</v>
      </c>
      <c r="G236" s="375">
        <v>0.14000000000000001</v>
      </c>
    </row>
    <row r="237" spans="1:7" ht="13.95" customHeight="1" x14ac:dyDescent="0.25">
      <c r="A237" s="430" t="s">
        <v>675</v>
      </c>
      <c r="B237" s="361">
        <v>-39.85</v>
      </c>
      <c r="C237" s="360">
        <v>472</v>
      </c>
      <c r="D237" s="360">
        <v>-62</v>
      </c>
      <c r="E237" s="360">
        <v>-34</v>
      </c>
      <c r="F237" s="361">
        <v>2.1</v>
      </c>
      <c r="G237" s="375">
        <v>0.25</v>
      </c>
    </row>
    <row r="238" spans="1:7" ht="13.95" customHeight="1" x14ac:dyDescent="0.25">
      <c r="A238" s="430" t="s">
        <v>676</v>
      </c>
      <c r="B238" s="361">
        <v>-10.24</v>
      </c>
      <c r="C238" s="360">
        <v>228</v>
      </c>
      <c r="D238" s="360">
        <v>-8</v>
      </c>
      <c r="E238" s="360">
        <v>-17</v>
      </c>
      <c r="F238" s="361">
        <v>1.35</v>
      </c>
      <c r="G238" s="375">
        <v>0.04</v>
      </c>
    </row>
    <row r="239" spans="1:7" ht="13.95" customHeight="1" x14ac:dyDescent="0.25">
      <c r="A239" s="430" t="s">
        <v>677</v>
      </c>
      <c r="B239" s="361">
        <v>-513.16</v>
      </c>
      <c r="C239" s="360">
        <v>318</v>
      </c>
      <c r="D239" s="360">
        <v>-92</v>
      </c>
      <c r="E239" s="360">
        <v>-15</v>
      </c>
      <c r="F239" s="361">
        <v>1.42</v>
      </c>
      <c r="G239" s="375">
        <v>0.35</v>
      </c>
    </row>
    <row r="240" spans="1:7" ht="13.95" customHeight="1" x14ac:dyDescent="0.25">
      <c r="A240" s="430" t="s">
        <v>678</v>
      </c>
      <c r="B240" s="361">
        <v>-51.38</v>
      </c>
      <c r="C240" s="360">
        <v>620</v>
      </c>
      <c r="D240" s="360">
        <v>-7</v>
      </c>
      <c r="E240" s="360">
        <v>-28</v>
      </c>
      <c r="F240" s="361">
        <v>1.46</v>
      </c>
      <c r="G240" s="375">
        <v>0.02</v>
      </c>
    </row>
    <row r="241" spans="1:7" ht="13.95" customHeight="1" x14ac:dyDescent="0.25">
      <c r="A241" s="430" t="s">
        <v>679</v>
      </c>
      <c r="B241" s="361">
        <v>-220.6</v>
      </c>
      <c r="C241" s="360">
        <v>301</v>
      </c>
      <c r="D241" s="360">
        <v>-28</v>
      </c>
      <c r="E241" s="360">
        <v>-3</v>
      </c>
      <c r="F241" s="361">
        <v>2.4500000000000002</v>
      </c>
      <c r="G241" s="375">
        <v>0.09</v>
      </c>
    </row>
    <row r="242" spans="1:7" ht="13.95" customHeight="1" x14ac:dyDescent="0.25">
      <c r="A242" s="430" t="s">
        <v>680</v>
      </c>
      <c r="B242" s="361">
        <v>-542.11</v>
      </c>
      <c r="C242" s="360">
        <v>210</v>
      </c>
      <c r="D242" s="360">
        <v>-19</v>
      </c>
      <c r="E242" s="360">
        <v>-2</v>
      </c>
      <c r="F242" s="361">
        <v>1.55</v>
      </c>
      <c r="G242" s="375">
        <v>0.06</v>
      </c>
    </row>
    <row r="243" spans="1:7" ht="13.95" customHeight="1" x14ac:dyDescent="0.25">
      <c r="A243" s="430" t="s">
        <v>681</v>
      </c>
      <c r="B243" s="361">
        <v>-29.29</v>
      </c>
      <c r="C243" s="360">
        <v>540</v>
      </c>
      <c r="D243" s="360">
        <v>-60</v>
      </c>
      <c r="E243" s="360">
        <v>-15</v>
      </c>
      <c r="F243" s="361">
        <v>1.33</v>
      </c>
      <c r="G243" s="375">
        <v>0.11</v>
      </c>
    </row>
    <row r="244" spans="1:7" ht="13.95" customHeight="1" x14ac:dyDescent="0.25">
      <c r="A244" s="430" t="s">
        <v>682</v>
      </c>
      <c r="B244" s="361">
        <v>-148.34</v>
      </c>
      <c r="C244" s="360">
        <v>816</v>
      </c>
      <c r="D244" s="360">
        <v>-76</v>
      </c>
      <c r="E244" s="360">
        <v>-41</v>
      </c>
      <c r="F244" s="361">
        <v>1.25</v>
      </c>
      <c r="G244" s="375">
        <v>0.09</v>
      </c>
    </row>
    <row r="245" spans="1:7" ht="13.95" customHeight="1" x14ac:dyDescent="0.25">
      <c r="A245" s="430" t="s">
        <v>683</v>
      </c>
      <c r="B245" s="361">
        <v>-149.69</v>
      </c>
      <c r="C245" s="360">
        <v>536</v>
      </c>
      <c r="D245" s="360">
        <v>-87</v>
      </c>
      <c r="E245" s="360">
        <v>-5</v>
      </c>
      <c r="F245" s="361">
        <v>1.36</v>
      </c>
      <c r="G245" s="375">
        <v>0.13</v>
      </c>
    </row>
    <row r="246" spans="1:7" ht="13.95" customHeight="1" x14ac:dyDescent="0.25">
      <c r="A246" s="430" t="s">
        <v>684</v>
      </c>
      <c r="B246" s="361">
        <v>-41.15</v>
      </c>
      <c r="C246" s="360">
        <v>660</v>
      </c>
      <c r="D246" s="360">
        <v>-56</v>
      </c>
      <c r="E246" s="360">
        <v>-12</v>
      </c>
      <c r="F246" s="361">
        <v>1.1000000000000001</v>
      </c>
      <c r="G246" s="375">
        <v>0.08</v>
      </c>
    </row>
    <row r="247" spans="1:7" ht="13.95" customHeight="1" x14ac:dyDescent="0.25">
      <c r="A247" s="430" t="s">
        <v>685</v>
      </c>
      <c r="B247" s="361">
        <v>1.33</v>
      </c>
      <c r="C247" s="360">
        <v>352</v>
      </c>
      <c r="D247" s="360">
        <v>-88</v>
      </c>
      <c r="E247" s="360">
        <v>-11</v>
      </c>
      <c r="F247" s="361">
        <v>0.91</v>
      </c>
      <c r="G247" s="375">
        <v>0.19</v>
      </c>
    </row>
    <row r="248" spans="1:7" ht="13.95" customHeight="1" x14ac:dyDescent="0.25">
      <c r="A248" s="430" t="s">
        <v>687</v>
      </c>
      <c r="B248" s="361">
        <v>-10.6</v>
      </c>
      <c r="C248" s="360">
        <v>1510</v>
      </c>
      <c r="D248" s="360">
        <v>-27</v>
      </c>
      <c r="E248" s="360">
        <v>-16</v>
      </c>
      <c r="F248" s="361">
        <v>2.88</v>
      </c>
      <c r="G248" s="375">
        <v>0.05</v>
      </c>
    </row>
    <row r="249" spans="1:7" ht="13.95" customHeight="1" x14ac:dyDescent="0.25">
      <c r="A249" s="430" t="s">
        <v>688</v>
      </c>
      <c r="B249" s="361">
        <v>-31.52</v>
      </c>
      <c r="C249" s="360">
        <v>324</v>
      </c>
      <c r="D249" s="360">
        <v>-26</v>
      </c>
      <c r="E249" s="360">
        <v>-26</v>
      </c>
      <c r="F249" s="361">
        <v>1.22</v>
      </c>
      <c r="G249" s="375">
        <v>0.09</v>
      </c>
    </row>
    <row r="250" spans="1:7" ht="13.95" customHeight="1" x14ac:dyDescent="0.25">
      <c r="A250" s="430" t="s">
        <v>689</v>
      </c>
      <c r="B250" s="361">
        <v>-21.28</v>
      </c>
      <c r="C250" s="360">
        <v>356</v>
      </c>
      <c r="D250" s="360">
        <v>-27</v>
      </c>
      <c r="E250" s="360">
        <v>-27</v>
      </c>
      <c r="F250" s="361">
        <v>1.31</v>
      </c>
      <c r="G250" s="375">
        <v>0.09</v>
      </c>
    </row>
    <row r="251" spans="1:7" ht="13.95" customHeight="1" x14ac:dyDescent="0.25">
      <c r="A251" s="430" t="s">
        <v>690</v>
      </c>
      <c r="B251" s="361">
        <v>-19.59</v>
      </c>
      <c r="C251" s="360">
        <v>917</v>
      </c>
      <c r="D251" s="360">
        <v>0</v>
      </c>
      <c r="E251" s="360">
        <v>-52</v>
      </c>
      <c r="F251" s="361">
        <v>1.1499999999999999</v>
      </c>
      <c r="G251" s="375">
        <v>0</v>
      </c>
    </row>
    <row r="252" spans="1:7" ht="13.95" customHeight="1" x14ac:dyDescent="0.25">
      <c r="A252" s="430" t="s">
        <v>691</v>
      </c>
      <c r="B252" s="361">
        <v>-12.97</v>
      </c>
      <c r="C252" s="360">
        <v>1273</v>
      </c>
      <c r="D252" s="360">
        <v>-3</v>
      </c>
      <c r="E252" s="360">
        <v>-52</v>
      </c>
      <c r="F252" s="361">
        <v>0.99</v>
      </c>
      <c r="G252" s="375">
        <v>0</v>
      </c>
    </row>
    <row r="253" spans="1:7" ht="13.95" customHeight="1" x14ac:dyDescent="0.25">
      <c r="A253" s="430" t="s">
        <v>692</v>
      </c>
      <c r="B253" s="361">
        <v>-13.17</v>
      </c>
      <c r="C253" s="360">
        <v>895</v>
      </c>
      <c r="D253" s="360">
        <v>0</v>
      </c>
      <c r="E253" s="360">
        <v>-32</v>
      </c>
      <c r="F253" s="361">
        <v>1.04</v>
      </c>
      <c r="G253" s="375">
        <v>0</v>
      </c>
    </row>
    <row r="254" spans="1:7" ht="13.95" customHeight="1" x14ac:dyDescent="0.25">
      <c r="A254" s="430" t="s">
        <v>693</v>
      </c>
      <c r="B254" s="361">
        <v>-14.54</v>
      </c>
      <c r="C254" s="360">
        <v>1267</v>
      </c>
      <c r="D254" s="360">
        <v>0</v>
      </c>
      <c r="E254" s="360">
        <v>-51</v>
      </c>
      <c r="F254" s="361">
        <v>0.94</v>
      </c>
      <c r="G254" s="375">
        <v>0</v>
      </c>
    </row>
    <row r="255" spans="1:7" ht="13.95" customHeight="1" x14ac:dyDescent="0.25">
      <c r="A255" s="430" t="s">
        <v>694</v>
      </c>
      <c r="B255" s="361">
        <v>-16.84</v>
      </c>
      <c r="C255" s="360">
        <v>1256</v>
      </c>
      <c r="D255" s="360">
        <v>-110</v>
      </c>
      <c r="E255" s="360">
        <v>-13</v>
      </c>
      <c r="F255" s="361">
        <v>0.95</v>
      </c>
      <c r="G255" s="375">
        <v>0.08</v>
      </c>
    </row>
    <row r="256" spans="1:7" ht="13.95" customHeight="1" x14ac:dyDescent="0.25">
      <c r="A256" s="430" t="s">
        <v>695</v>
      </c>
      <c r="B256" s="361">
        <v>-12.44</v>
      </c>
      <c r="C256" s="360">
        <v>1150</v>
      </c>
      <c r="D256" s="360">
        <v>-161</v>
      </c>
      <c r="E256" s="360">
        <v>-10</v>
      </c>
      <c r="F256" s="361">
        <v>0.95</v>
      </c>
      <c r="G256" s="375">
        <v>0.12</v>
      </c>
    </row>
    <row r="257" spans="1:7" ht="13.95" customHeight="1" x14ac:dyDescent="0.25">
      <c r="A257" s="430" t="s">
        <v>696</v>
      </c>
      <c r="B257" s="361">
        <v>-18</v>
      </c>
      <c r="C257" s="360">
        <v>185</v>
      </c>
      <c r="D257" s="360">
        <v>-14</v>
      </c>
      <c r="E257" s="360">
        <v>-14</v>
      </c>
      <c r="F257" s="361">
        <v>0.99</v>
      </c>
      <c r="G257" s="375">
        <v>7.0000000000000007E-2</v>
      </c>
    </row>
    <row r="258" spans="1:7" ht="13.95" customHeight="1" x14ac:dyDescent="0.25">
      <c r="A258" s="430" t="s">
        <v>698</v>
      </c>
      <c r="B258" s="361">
        <v>-21.93</v>
      </c>
      <c r="C258" s="360">
        <v>392</v>
      </c>
      <c r="D258" s="360">
        <v>-44</v>
      </c>
      <c r="E258" s="360">
        <v>-10</v>
      </c>
      <c r="F258" s="361">
        <v>0.74</v>
      </c>
      <c r="G258" s="375">
        <v>7.0000000000000007E-2</v>
      </c>
    </row>
    <row r="259" spans="1:7" ht="13.95" customHeight="1" x14ac:dyDescent="0.25">
      <c r="A259" s="430" t="s">
        <v>699</v>
      </c>
      <c r="B259" s="361">
        <v>-22.13</v>
      </c>
      <c r="C259" s="360">
        <v>438</v>
      </c>
      <c r="D259" s="360">
        <v>-42</v>
      </c>
      <c r="E259" s="360">
        <v>-11</v>
      </c>
      <c r="F259" s="361">
        <v>0.63</v>
      </c>
      <c r="G259" s="375">
        <v>0.05</v>
      </c>
    </row>
    <row r="260" spans="1:7" ht="13.95" customHeight="1" x14ac:dyDescent="0.25">
      <c r="A260" s="430" t="s">
        <v>700</v>
      </c>
      <c r="B260" s="361">
        <v>-17.420000000000002</v>
      </c>
      <c r="C260" s="360">
        <v>656</v>
      </c>
      <c r="D260" s="360">
        <v>-91</v>
      </c>
      <c r="E260" s="360">
        <v>-12</v>
      </c>
      <c r="F260" s="361">
        <v>0.61</v>
      </c>
      <c r="G260" s="375">
        <v>0.08</v>
      </c>
    </row>
    <row r="261" spans="1:7" ht="13.95" customHeight="1" x14ac:dyDescent="0.25">
      <c r="A261" s="430" t="s">
        <v>701</v>
      </c>
      <c r="B261" s="361">
        <v>-20.18</v>
      </c>
      <c r="C261" s="360">
        <v>642</v>
      </c>
      <c r="D261" s="360">
        <v>-73</v>
      </c>
      <c r="E261" s="360">
        <v>-15</v>
      </c>
      <c r="F261" s="361">
        <v>0.59</v>
      </c>
      <c r="G261" s="375">
        <v>0.06</v>
      </c>
    </row>
    <row r="262" spans="1:7" ht="13.95" customHeight="1" x14ac:dyDescent="0.25">
      <c r="A262" s="430" t="s">
        <v>702</v>
      </c>
      <c r="B262" s="361">
        <v>-141.97999999999999</v>
      </c>
      <c r="C262" s="360">
        <v>775</v>
      </c>
      <c r="D262" s="360">
        <v>-288</v>
      </c>
      <c r="E262" s="360">
        <v>-90</v>
      </c>
      <c r="F262" s="361">
        <v>0.57999999999999996</v>
      </c>
      <c r="G262" s="375">
        <v>0.16</v>
      </c>
    </row>
    <row r="263" spans="1:7" ht="13.95" customHeight="1" x14ac:dyDescent="0.25">
      <c r="A263" s="430" t="s">
        <v>703</v>
      </c>
      <c r="B263" s="361">
        <v>-19.55</v>
      </c>
      <c r="C263" s="360">
        <v>1221</v>
      </c>
      <c r="D263" s="360">
        <v>-407</v>
      </c>
      <c r="E263" s="360">
        <v>0</v>
      </c>
      <c r="F263" s="361">
        <v>0.45</v>
      </c>
      <c r="G263" s="375">
        <v>0.12</v>
      </c>
    </row>
    <row r="264" spans="1:7" ht="13.95" customHeight="1" x14ac:dyDescent="0.25">
      <c r="A264" s="430" t="s">
        <v>738</v>
      </c>
      <c r="B264" s="361">
        <v>-1.32</v>
      </c>
      <c r="C264" s="360">
        <v>736</v>
      </c>
      <c r="D264" s="360">
        <v>-274</v>
      </c>
      <c r="E264" s="360">
        <v>-39</v>
      </c>
      <c r="F264" s="361">
        <v>1.78</v>
      </c>
      <c r="G264" s="375">
        <v>0.51</v>
      </c>
    </row>
    <row r="265" spans="1:7" ht="13.95" customHeight="1" x14ac:dyDescent="0.25">
      <c r="A265" s="430" t="s">
        <v>704</v>
      </c>
      <c r="B265" s="361">
        <v>100</v>
      </c>
      <c r="C265" s="360">
        <v>228</v>
      </c>
      <c r="D265" s="360">
        <v>-12</v>
      </c>
      <c r="E265" s="360">
        <v>-8</v>
      </c>
      <c r="F265" s="361">
        <v>1.17</v>
      </c>
      <c r="G265" s="375">
        <v>0.11</v>
      </c>
    </row>
    <row r="266" spans="1:7" ht="13.95" customHeight="1" x14ac:dyDescent="0.25">
      <c r="A266" s="430" t="s">
        <v>705</v>
      </c>
      <c r="B266" s="361">
        <v>2.44</v>
      </c>
      <c r="C266" s="360">
        <v>1</v>
      </c>
      <c r="D266" s="360">
        <v>-4</v>
      </c>
      <c r="E266" s="360">
        <v>-37</v>
      </c>
      <c r="F266" s="361">
        <v>7.63</v>
      </c>
      <c r="G266" s="375">
        <v>0.27</v>
      </c>
    </row>
    <row r="267" spans="1:7" ht="13.95" customHeight="1" x14ac:dyDescent="0.25">
      <c r="A267" s="430" t="s">
        <v>706</v>
      </c>
      <c r="B267" s="361">
        <v>5.48</v>
      </c>
      <c r="C267" s="360">
        <v>38</v>
      </c>
      <c r="D267" s="360">
        <v>-62</v>
      </c>
      <c r="E267" s="360">
        <v>-33</v>
      </c>
      <c r="F267" s="361">
        <v>0.93</v>
      </c>
      <c r="G267" s="375">
        <v>1.2</v>
      </c>
    </row>
    <row r="268" spans="1:7" ht="13.95" customHeight="1" x14ac:dyDescent="0.25">
      <c r="A268" s="430" t="s">
        <v>707</v>
      </c>
      <c r="B268" s="361">
        <v>-1.77</v>
      </c>
      <c r="C268" s="360">
        <v>131</v>
      </c>
      <c r="D268" s="360">
        <v>-123</v>
      </c>
      <c r="E268" s="360">
        <v>-72</v>
      </c>
      <c r="F268" s="361">
        <v>0.97</v>
      </c>
      <c r="G268" s="375">
        <v>0.83</v>
      </c>
    </row>
    <row r="269" spans="1:7" ht="13.95" customHeight="1" x14ac:dyDescent="0.25">
      <c r="A269" s="430" t="s">
        <v>886</v>
      </c>
      <c r="B269" s="361">
        <v>0</v>
      </c>
      <c r="C269" s="360">
        <v>6138</v>
      </c>
      <c r="D269" s="360">
        <v>-820</v>
      </c>
      <c r="E269" s="360">
        <v>0</v>
      </c>
      <c r="F269" s="361">
        <v>1.19</v>
      </c>
      <c r="G269" s="375">
        <v>0.18</v>
      </c>
    </row>
    <row r="270" spans="1:7" ht="13.95" customHeight="1" x14ac:dyDescent="0.25">
      <c r="A270" s="430" t="s">
        <v>708</v>
      </c>
      <c r="B270" s="361">
        <v>-33.04</v>
      </c>
      <c r="C270" s="360">
        <v>385</v>
      </c>
      <c r="D270" s="360">
        <v>-166</v>
      </c>
      <c r="E270" s="360">
        <v>-1</v>
      </c>
      <c r="F270" s="361">
        <v>1.1399999999999999</v>
      </c>
      <c r="G270" s="375">
        <v>0.41</v>
      </c>
    </row>
    <row r="271" spans="1:7" ht="13.95" customHeight="1" x14ac:dyDescent="0.25">
      <c r="A271" s="430" t="s">
        <v>530</v>
      </c>
      <c r="B271" s="361">
        <v>-11.54</v>
      </c>
      <c r="C271" s="360">
        <v>139</v>
      </c>
      <c r="D271" s="360">
        <v>-4</v>
      </c>
      <c r="E271" s="360">
        <v>-14</v>
      </c>
      <c r="F271" s="361">
        <v>1.07</v>
      </c>
      <c r="G271" s="375">
        <v>0.03</v>
      </c>
    </row>
    <row r="272" spans="1:7" ht="13.95" customHeight="1" x14ac:dyDescent="0.25">
      <c r="A272" s="430" t="s">
        <v>720</v>
      </c>
      <c r="B272" s="361">
        <v>-47.52</v>
      </c>
      <c r="C272" s="360">
        <v>360</v>
      </c>
      <c r="D272" s="360">
        <v>-86</v>
      </c>
      <c r="E272" s="360">
        <v>0</v>
      </c>
      <c r="F272" s="361">
        <v>0.84</v>
      </c>
      <c r="G272" s="375">
        <v>0.16</v>
      </c>
    </row>
    <row r="273" spans="1:7" ht="13.95" customHeight="1" x14ac:dyDescent="0.25">
      <c r="A273" s="430" t="s">
        <v>531</v>
      </c>
      <c r="B273" s="361">
        <v>-12.99</v>
      </c>
      <c r="C273" s="360">
        <v>469</v>
      </c>
      <c r="D273" s="360">
        <v>-53</v>
      </c>
      <c r="E273" s="360">
        <v>0</v>
      </c>
      <c r="F273" s="361">
        <v>0.79</v>
      </c>
      <c r="G273" s="375">
        <v>0.08</v>
      </c>
    </row>
    <row r="274" spans="1:7" ht="13.95" customHeight="1" x14ac:dyDescent="0.25">
      <c r="A274" s="430" t="s">
        <v>865</v>
      </c>
      <c r="B274" s="361">
        <v>0</v>
      </c>
      <c r="C274" s="360">
        <v>58117</v>
      </c>
      <c r="D274" s="360">
        <v>-585</v>
      </c>
      <c r="E274" s="360">
        <v>-109</v>
      </c>
      <c r="F274" s="361">
        <v>23.65</v>
      </c>
      <c r="G274" s="375">
        <v>0.28000000000000003</v>
      </c>
    </row>
    <row r="275" spans="1:7" ht="13.95" customHeight="1" x14ac:dyDescent="0.25">
      <c r="A275" s="347" t="s">
        <v>892</v>
      </c>
      <c r="B275" s="356">
        <v>47.12</v>
      </c>
      <c r="C275" s="354">
        <v>1189948</v>
      </c>
      <c r="D275" s="354">
        <v>-604658</v>
      </c>
      <c r="E275" s="354">
        <v>-31718</v>
      </c>
      <c r="F275" s="356">
        <v>2.34</v>
      </c>
      <c r="G275" s="180">
        <v>1.1399999999999999</v>
      </c>
    </row>
    <row r="276" spans="1:7" ht="13.95" customHeight="1" x14ac:dyDescent="0.25">
      <c r="A276" s="347" t="s">
        <v>893</v>
      </c>
      <c r="B276" s="356" t="s">
        <v>859</v>
      </c>
      <c r="C276" s="354">
        <v>1109867</v>
      </c>
      <c r="D276" s="354">
        <v>-675003</v>
      </c>
      <c r="E276" s="354">
        <v>-28089</v>
      </c>
      <c r="F276" s="356">
        <v>2.2000000000000002</v>
      </c>
      <c r="G276" s="180">
        <v>1.28</v>
      </c>
    </row>
    <row r="277" spans="1:7" ht="13.95" customHeight="1" x14ac:dyDescent="0.25">
      <c r="A277" s="347" t="s">
        <v>81</v>
      </c>
      <c r="B277" s="356" t="s">
        <v>447</v>
      </c>
      <c r="C277" s="356">
        <v>7.22</v>
      </c>
      <c r="D277" s="356">
        <v>-10.42</v>
      </c>
      <c r="E277" s="356">
        <v>12.92</v>
      </c>
      <c r="F277" s="356">
        <v>6.36</v>
      </c>
      <c r="G277" s="180">
        <v>-10.94</v>
      </c>
    </row>
    <row r="278" spans="1:7" ht="13.95" customHeight="1" x14ac:dyDescent="0.25">
      <c r="A278" s="347"/>
      <c r="B278" s="356"/>
      <c r="C278" s="356"/>
      <c r="D278" s="356"/>
      <c r="E278" s="356"/>
      <c r="F278" s="356"/>
      <c r="G278" s="180"/>
    </row>
    <row r="279" spans="1:7" ht="13.95" customHeight="1" x14ac:dyDescent="0.25">
      <c r="A279" s="347" t="s">
        <v>147</v>
      </c>
      <c r="B279" s="356"/>
      <c r="C279" s="356"/>
      <c r="D279" s="356"/>
      <c r="E279" s="356"/>
      <c r="F279" s="356"/>
      <c r="G279" s="180"/>
    </row>
    <row r="280" spans="1:7" ht="13.95" customHeight="1" x14ac:dyDescent="0.25">
      <c r="A280" s="181" t="s">
        <v>714</v>
      </c>
      <c r="B280" s="182">
        <v>4.5999999999999996</v>
      </c>
      <c r="C280" s="183">
        <v>4265</v>
      </c>
      <c r="D280" s="183">
        <v>0</v>
      </c>
      <c r="E280" s="183">
        <v>-328</v>
      </c>
      <c r="F280" s="182">
        <v>0</v>
      </c>
      <c r="G280" s="184">
        <v>0</v>
      </c>
    </row>
    <row r="281" spans="1:7" ht="13.95" customHeight="1" x14ac:dyDescent="0.25">
      <c r="A281" s="347" t="s">
        <v>894</v>
      </c>
      <c r="B281" s="356">
        <v>4.5999999999999996</v>
      </c>
      <c r="C281" s="354">
        <v>4265</v>
      </c>
      <c r="D281" s="354">
        <v>0</v>
      </c>
      <c r="E281" s="354">
        <v>-328</v>
      </c>
      <c r="F281" s="356">
        <v>0</v>
      </c>
      <c r="G281" s="180">
        <v>0</v>
      </c>
    </row>
    <row r="282" spans="1:7" ht="13.95" customHeight="1" x14ac:dyDescent="0.25">
      <c r="A282" s="347" t="s">
        <v>895</v>
      </c>
      <c r="B282" s="356" t="s">
        <v>859</v>
      </c>
      <c r="C282" s="354">
        <v>4113</v>
      </c>
      <c r="D282" s="354">
        <v>-50</v>
      </c>
      <c r="E282" s="354">
        <v>-299</v>
      </c>
      <c r="F282" s="356">
        <v>0</v>
      </c>
      <c r="G282" s="180">
        <v>0</v>
      </c>
    </row>
    <row r="283" spans="1:7" ht="13.95" customHeight="1" x14ac:dyDescent="0.25">
      <c r="A283" s="347" t="s">
        <v>81</v>
      </c>
      <c r="B283" s="356" t="s">
        <v>447</v>
      </c>
      <c r="C283" s="356">
        <v>3.7</v>
      </c>
      <c r="D283" s="356">
        <v>-100</v>
      </c>
      <c r="E283" s="356">
        <v>9.6999999999999993</v>
      </c>
      <c r="F283" s="356" t="s">
        <v>447</v>
      </c>
      <c r="G283" s="356" t="s">
        <v>447</v>
      </c>
    </row>
    <row r="284" spans="1:7" ht="13.95" customHeight="1" x14ac:dyDescent="0.25">
      <c r="A284" s="347"/>
      <c r="B284" s="356"/>
      <c r="C284" s="356"/>
      <c r="D284" s="356"/>
      <c r="E284" s="356"/>
      <c r="F284" s="356"/>
      <c r="G284" s="180"/>
    </row>
    <row r="285" spans="1:7" ht="13.95" customHeight="1" x14ac:dyDescent="0.25">
      <c r="A285" s="347" t="s">
        <v>906</v>
      </c>
      <c r="B285" s="356"/>
      <c r="C285" s="356"/>
      <c r="D285" s="356"/>
      <c r="E285" s="356"/>
      <c r="F285" s="356"/>
      <c r="G285" s="180"/>
    </row>
    <row r="286" spans="1:7" ht="13.95" customHeight="1" x14ac:dyDescent="0.25">
      <c r="A286" s="185" t="s">
        <v>742</v>
      </c>
      <c r="B286" s="358">
        <v>-200</v>
      </c>
      <c r="C286" s="186">
        <v>108</v>
      </c>
      <c r="D286" s="186">
        <v>-106</v>
      </c>
      <c r="E286" s="186">
        <v>0</v>
      </c>
      <c r="F286" s="358">
        <v>4.5999999999999996</v>
      </c>
      <c r="G286" s="187">
        <v>10.31</v>
      </c>
    </row>
    <row r="287" spans="1:7" ht="13.95" customHeight="1" x14ac:dyDescent="0.25">
      <c r="A287" s="430" t="s">
        <v>740</v>
      </c>
      <c r="B287" s="361">
        <v>0</v>
      </c>
      <c r="C287" s="360">
        <v>933</v>
      </c>
      <c r="D287" s="360">
        <v>-933</v>
      </c>
      <c r="E287" s="360">
        <v>0</v>
      </c>
      <c r="F287" s="361">
        <v>4.7300000000000004</v>
      </c>
      <c r="G287" s="375">
        <v>0</v>
      </c>
    </row>
    <row r="288" spans="1:7" ht="13.95" customHeight="1" x14ac:dyDescent="0.25">
      <c r="A288" s="430" t="s">
        <v>753</v>
      </c>
      <c r="B288" s="361">
        <v>0</v>
      </c>
      <c r="C288" s="360">
        <v>0</v>
      </c>
      <c r="D288" s="360">
        <v>0</v>
      </c>
      <c r="E288" s="360">
        <v>0</v>
      </c>
      <c r="F288" s="361">
        <v>0</v>
      </c>
      <c r="G288" s="375">
        <v>0</v>
      </c>
    </row>
    <row r="289" spans="1:7" ht="13.95" customHeight="1" x14ac:dyDescent="0.25">
      <c r="A289" s="430" t="s">
        <v>747</v>
      </c>
      <c r="B289" s="361">
        <v>-103.04</v>
      </c>
      <c r="C289" s="360">
        <v>519</v>
      </c>
      <c r="D289" s="360">
        <v>-621</v>
      </c>
      <c r="E289" s="360">
        <v>-24</v>
      </c>
      <c r="F289" s="361">
        <v>0</v>
      </c>
      <c r="G289" s="375">
        <v>1.28</v>
      </c>
    </row>
    <row r="290" spans="1:7" ht="13.95" customHeight="1" x14ac:dyDescent="0.25">
      <c r="A290" s="430" t="s">
        <v>752</v>
      </c>
      <c r="B290" s="361">
        <v>0</v>
      </c>
      <c r="C290" s="360">
        <v>0</v>
      </c>
      <c r="D290" s="360">
        <v>-1768</v>
      </c>
      <c r="E290" s="360">
        <v>200</v>
      </c>
      <c r="F290" s="361">
        <v>0</v>
      </c>
      <c r="G290" s="375">
        <v>0</v>
      </c>
    </row>
    <row r="291" spans="1:7" ht="13.95" customHeight="1" x14ac:dyDescent="0.25">
      <c r="A291" s="430" t="s">
        <v>741</v>
      </c>
      <c r="B291" s="361" t="s">
        <v>447</v>
      </c>
      <c r="C291" s="360">
        <v>69379</v>
      </c>
      <c r="D291" s="360">
        <v>-84201</v>
      </c>
      <c r="E291" s="360">
        <v>-2616</v>
      </c>
      <c r="F291" s="361">
        <v>0.79</v>
      </c>
      <c r="G291" s="375">
        <v>3</v>
      </c>
    </row>
    <row r="292" spans="1:7" ht="13.95" customHeight="1" x14ac:dyDescent="0.25">
      <c r="A292" s="430" t="s">
        <v>759</v>
      </c>
      <c r="B292" s="361">
        <v>-2.2400000000000002</v>
      </c>
      <c r="C292" s="360">
        <v>184</v>
      </c>
      <c r="D292" s="360">
        <v>-53</v>
      </c>
      <c r="E292" s="360">
        <v>0</v>
      </c>
      <c r="F292" s="361">
        <v>0</v>
      </c>
      <c r="G292" s="375">
        <v>0</v>
      </c>
    </row>
    <row r="293" spans="1:7" ht="13.95" customHeight="1" x14ac:dyDescent="0.25">
      <c r="A293" s="430" t="s">
        <v>744</v>
      </c>
      <c r="B293" s="361">
        <v>-10.75</v>
      </c>
      <c r="C293" s="360">
        <v>1970</v>
      </c>
      <c r="D293" s="360">
        <v>-809</v>
      </c>
      <c r="E293" s="360">
        <v>0</v>
      </c>
      <c r="F293" s="361">
        <v>6.23</v>
      </c>
      <c r="G293" s="375">
        <v>1</v>
      </c>
    </row>
    <row r="294" spans="1:7" ht="13.95" customHeight="1" x14ac:dyDescent="0.25">
      <c r="A294" s="430" t="s">
        <v>745</v>
      </c>
      <c r="B294" s="361">
        <v>70.569999999999993</v>
      </c>
      <c r="C294" s="360">
        <v>-6330</v>
      </c>
      <c r="D294" s="360">
        <v>10108</v>
      </c>
      <c r="E294" s="360">
        <v>-6572</v>
      </c>
      <c r="F294" s="361">
        <v>2.73</v>
      </c>
      <c r="G294" s="375">
        <v>0</v>
      </c>
    </row>
    <row r="295" spans="1:7" ht="13.95" customHeight="1" x14ac:dyDescent="0.25">
      <c r="A295" s="430" t="s">
        <v>746</v>
      </c>
      <c r="B295" s="361">
        <v>60</v>
      </c>
      <c r="C295" s="360">
        <v>2884</v>
      </c>
      <c r="D295" s="360">
        <v>-2620</v>
      </c>
      <c r="E295" s="360">
        <v>0</v>
      </c>
      <c r="F295" s="361">
        <v>3.13</v>
      </c>
      <c r="G295" s="375">
        <v>0</v>
      </c>
    </row>
    <row r="296" spans="1:7" ht="13.95" customHeight="1" x14ac:dyDescent="0.25">
      <c r="A296" s="430" t="s">
        <v>750</v>
      </c>
      <c r="B296" s="361">
        <v>0</v>
      </c>
      <c r="C296" s="360">
        <v>156</v>
      </c>
      <c r="D296" s="360">
        <v>-125</v>
      </c>
      <c r="E296" s="360">
        <v>0</v>
      </c>
      <c r="F296" s="361">
        <v>3.13</v>
      </c>
      <c r="G296" s="375">
        <v>0</v>
      </c>
    </row>
    <row r="297" spans="1:7" ht="13.95" customHeight="1" x14ac:dyDescent="0.25">
      <c r="A297" s="430" t="s">
        <v>761</v>
      </c>
      <c r="B297" s="361">
        <v>0</v>
      </c>
      <c r="C297" s="360">
        <v>3</v>
      </c>
      <c r="D297" s="360">
        <v>-1</v>
      </c>
      <c r="E297" s="360">
        <v>-1</v>
      </c>
      <c r="F297" s="361">
        <v>0</v>
      </c>
      <c r="G297" s="375">
        <v>0</v>
      </c>
    </row>
    <row r="298" spans="1:7" ht="13.95" customHeight="1" x14ac:dyDescent="0.25">
      <c r="A298" s="430" t="s">
        <v>751</v>
      </c>
      <c r="B298" s="361">
        <v>0</v>
      </c>
      <c r="C298" s="360">
        <v>69</v>
      </c>
      <c r="D298" s="360">
        <v>-35</v>
      </c>
      <c r="E298" s="360">
        <v>0</v>
      </c>
      <c r="F298" s="361">
        <v>15.1</v>
      </c>
      <c r="G298" s="375">
        <v>6</v>
      </c>
    </row>
    <row r="299" spans="1:7" ht="13.95" customHeight="1" x14ac:dyDescent="0.25">
      <c r="A299" s="430" t="s">
        <v>749</v>
      </c>
      <c r="B299" s="361">
        <v>0</v>
      </c>
      <c r="C299" s="360">
        <v>0</v>
      </c>
      <c r="D299" s="360">
        <v>0</v>
      </c>
      <c r="E299" s="360">
        <v>0</v>
      </c>
      <c r="F299" s="361">
        <v>0</v>
      </c>
      <c r="G299" s="375">
        <v>0</v>
      </c>
    </row>
    <row r="300" spans="1:7" ht="13.95" customHeight="1" x14ac:dyDescent="0.25">
      <c r="A300" s="430" t="s">
        <v>762</v>
      </c>
      <c r="B300" s="361">
        <v>0</v>
      </c>
      <c r="C300" s="360">
        <v>0</v>
      </c>
      <c r="D300" s="360">
        <v>0</v>
      </c>
      <c r="E300" s="360">
        <v>0</v>
      </c>
      <c r="F300" s="361">
        <v>0</v>
      </c>
      <c r="G300" s="375">
        <v>0</v>
      </c>
    </row>
    <row r="301" spans="1:7" ht="13.95" customHeight="1" x14ac:dyDescent="0.25">
      <c r="A301" s="430" t="s">
        <v>754</v>
      </c>
      <c r="B301" s="361">
        <v>0</v>
      </c>
      <c r="C301" s="360">
        <v>0</v>
      </c>
      <c r="D301" s="360">
        <v>0</v>
      </c>
      <c r="E301" s="360">
        <v>0</v>
      </c>
      <c r="F301" s="361">
        <v>0</v>
      </c>
      <c r="G301" s="375">
        <v>0</v>
      </c>
    </row>
    <row r="302" spans="1:7" ht="13.95" customHeight="1" x14ac:dyDescent="0.25">
      <c r="A302" s="430" t="s">
        <v>756</v>
      </c>
      <c r="B302" s="361">
        <v>0</v>
      </c>
      <c r="C302" s="360">
        <v>0</v>
      </c>
      <c r="D302" s="360">
        <v>-219</v>
      </c>
      <c r="E302" s="360">
        <v>-483</v>
      </c>
      <c r="F302" s="361">
        <v>0</v>
      </c>
      <c r="G302" s="375">
        <v>1.47</v>
      </c>
    </row>
    <row r="303" spans="1:7" s="449" customFormat="1" ht="13.95" customHeight="1" x14ac:dyDescent="0.25">
      <c r="A303" s="347" t="s">
        <v>896</v>
      </c>
      <c r="B303" s="356">
        <v>-499.07</v>
      </c>
      <c r="C303" s="354">
        <v>69875</v>
      </c>
      <c r="D303" s="354">
        <v>-81383</v>
      </c>
      <c r="E303" s="354">
        <v>-9496</v>
      </c>
      <c r="F303" s="356">
        <v>0.96</v>
      </c>
      <c r="G303" s="356">
        <v>1.84</v>
      </c>
    </row>
    <row r="304" spans="1:7" s="449" customFormat="1" ht="13.95" customHeight="1" x14ac:dyDescent="0.25">
      <c r="A304" s="347" t="s">
        <v>897</v>
      </c>
      <c r="B304" s="356" t="s">
        <v>859</v>
      </c>
      <c r="C304" s="354">
        <v>102344</v>
      </c>
      <c r="D304" s="354">
        <v>-90906</v>
      </c>
      <c r="E304" s="354">
        <v>-6177</v>
      </c>
      <c r="F304" s="356">
        <v>1.67</v>
      </c>
      <c r="G304" s="356">
        <v>2.4900000000000002</v>
      </c>
    </row>
    <row r="305" spans="1:7" s="449" customFormat="1" ht="13.95" customHeight="1" x14ac:dyDescent="0.25">
      <c r="A305" s="188" t="s">
        <v>81</v>
      </c>
      <c r="B305" s="356" t="s">
        <v>447</v>
      </c>
      <c r="C305" s="189">
        <v>-31.73</v>
      </c>
      <c r="D305" s="189">
        <v>-10.48</v>
      </c>
      <c r="E305" s="189">
        <v>53.73</v>
      </c>
      <c r="F305" s="189">
        <v>-42.51</v>
      </c>
      <c r="G305" s="189">
        <v>-26.1</v>
      </c>
    </row>
    <row r="306" spans="1:7" s="449" customFormat="1" ht="13.95" customHeight="1" x14ac:dyDescent="0.25">
      <c r="A306" s="190"/>
      <c r="B306" s="191"/>
      <c r="C306" s="191"/>
      <c r="D306" s="191"/>
      <c r="E306" s="191"/>
      <c r="F306" s="191"/>
      <c r="G306" s="191"/>
    </row>
    <row r="307" spans="1:7" s="449" customFormat="1" ht="13.95" customHeight="1" x14ac:dyDescent="0.25">
      <c r="A307" s="192" t="s">
        <v>898</v>
      </c>
      <c r="B307" s="193">
        <v>38.584826289917302</v>
      </c>
      <c r="C307" s="364">
        <v>1264088</v>
      </c>
      <c r="D307" s="364">
        <v>-686041</v>
      </c>
      <c r="E307" s="364">
        <v>-41542</v>
      </c>
      <c r="F307" s="193">
        <v>2.31</v>
      </c>
      <c r="G307" s="193">
        <v>1.1499999999999999</v>
      </c>
    </row>
    <row r="308" spans="1:7" s="449" customFormat="1" ht="13.95" customHeight="1" x14ac:dyDescent="0.25">
      <c r="A308" s="359" t="s">
        <v>899</v>
      </c>
      <c r="B308" s="356" t="s">
        <v>859</v>
      </c>
      <c r="C308" s="364">
        <v>1216324</v>
      </c>
      <c r="D308" s="364">
        <v>-765959</v>
      </c>
      <c r="E308" s="354">
        <v>-34565</v>
      </c>
      <c r="F308" s="356">
        <v>1.67</v>
      </c>
      <c r="G308" s="356">
        <v>2.4900000000000002</v>
      </c>
    </row>
    <row r="309" spans="1:7" s="449" customFormat="1" ht="13.95" customHeight="1" x14ac:dyDescent="0.25">
      <c r="A309" s="359" t="s">
        <v>81</v>
      </c>
      <c r="B309" s="356" t="s">
        <v>447</v>
      </c>
      <c r="C309" s="356">
        <v>3.93</v>
      </c>
      <c r="D309" s="356">
        <v>-10.43</v>
      </c>
      <c r="E309" s="356">
        <v>20.190000000000001</v>
      </c>
      <c r="F309" s="356">
        <v>38.32</v>
      </c>
      <c r="G309" s="356">
        <v>-53.82</v>
      </c>
    </row>
    <row r="310" spans="1:7" s="449" customFormat="1" ht="13.2" x14ac:dyDescent="0.25">
      <c r="A310" s="489" t="s">
        <v>909</v>
      </c>
      <c r="B310" s="489"/>
      <c r="C310" s="489"/>
      <c r="D310" s="489"/>
      <c r="E310" s="489"/>
      <c r="F310" s="489"/>
      <c r="G310" s="489"/>
    </row>
    <row r="311" spans="1:7" s="449" customFormat="1" x14ac:dyDescent="0.3">
      <c r="A311" s="90" t="s">
        <v>395</v>
      </c>
      <c r="B311" s="8"/>
      <c r="C311" s="49"/>
      <c r="D311" s="49"/>
      <c r="E311" s="49"/>
      <c r="F311" s="49"/>
      <c r="G311" s="49"/>
    </row>
    <row r="312" spans="1:7" x14ac:dyDescent="0.3">
      <c r="A312" s="194" t="s">
        <v>870</v>
      </c>
      <c r="B312" s="8"/>
      <c r="C312" s="49"/>
      <c r="D312" s="49"/>
      <c r="E312" s="49"/>
      <c r="F312" s="49"/>
      <c r="G312" s="49"/>
    </row>
    <row r="313" spans="1:7" x14ac:dyDescent="0.3">
      <c r="A313" s="194" t="s">
        <v>871</v>
      </c>
      <c r="B313" s="195"/>
      <c r="C313" s="49"/>
      <c r="D313" s="49"/>
      <c r="E313" s="49"/>
      <c r="F313" s="49"/>
      <c r="G313" s="49"/>
    </row>
    <row r="314" spans="1:7" x14ac:dyDescent="0.3">
      <c r="A314" s="12"/>
      <c r="B314" s="8"/>
      <c r="C314" s="49"/>
      <c r="D314" s="49"/>
      <c r="E314" s="49"/>
      <c r="F314" s="49"/>
      <c r="G314" s="49"/>
    </row>
    <row r="315" spans="1:7" x14ac:dyDescent="0.3">
      <c r="A315" s="12"/>
      <c r="B315" s="8"/>
      <c r="C315" s="49"/>
      <c r="D315" s="49"/>
      <c r="E315" s="49"/>
      <c r="F315" s="49"/>
      <c r="G315" s="49"/>
    </row>
    <row r="316" spans="1:7" x14ac:dyDescent="0.3">
      <c r="A316" s="12"/>
      <c r="B316" s="8"/>
      <c r="C316" s="49"/>
      <c r="D316" s="49"/>
      <c r="E316" s="49"/>
      <c r="F316" s="49"/>
      <c r="G316" s="49"/>
    </row>
    <row r="317" spans="1:7" x14ac:dyDescent="0.3">
      <c r="A317" s="12"/>
      <c r="B317" s="8"/>
      <c r="C317" s="49"/>
      <c r="D317" s="49"/>
      <c r="E317" s="49"/>
      <c r="F317" s="49"/>
      <c r="G317" s="49"/>
    </row>
    <row r="318" spans="1:7" x14ac:dyDescent="0.3">
      <c r="A318" s="4"/>
    </row>
    <row r="320" spans="1:7" x14ac:dyDescent="0.3">
      <c r="A320" s="4"/>
    </row>
  </sheetData>
  <customSheetViews>
    <customSheetView guid="{722B3250-471E-4256-A122-1330806A5616}" scale="110" showPageBreaks="1" view="pageBreakPreview" topLeftCell="A7">
      <selection activeCell="F27" sqref="F27"/>
      <pageMargins left="0.59055118110236227" right="0.59055118110236227" top="0.39370078740157483" bottom="0.59055118110236227" header="0" footer="0.39370078740157483"/>
      <pageSetup paperSize="9" scale="60" orientation="landscape" r:id="rId1"/>
      <headerFooter alignWithMargins="0"/>
    </customSheetView>
    <customSheetView guid="{8DCB927E-1FB2-45E1-A382-88D5F1827B16}" showPageBreaks="1" printArea="1" view="pageBreakPreview" topLeftCell="A16">
      <selection activeCell="A13" sqref="A13"/>
      <pageMargins left="0.59055118110236227" right="0.59055118110236227" top="0.39370078740157483" bottom="0.59055118110236227" header="0" footer="0.39370078740157483"/>
      <pageSetup paperSize="9" scale="60" orientation="landscape" r:id="rId2"/>
      <headerFooter alignWithMargins="0"/>
    </customSheetView>
    <customSheetView guid="{FA2E1843-2BE2-47CF-BE01-D42B5FFA5AE3}" showPageBreaks="1" view="pageBreakPreview" topLeftCell="A16">
      <selection activeCell="A13" sqref="A13"/>
      <pageMargins left="0.59055118110236227" right="0.59055118110236227" top="0.39370078740157483" bottom="0.59055118110236227" header="0" footer="0.39370078740157483"/>
      <pageSetup paperSize="9" scale="60" orientation="landscape" r:id="rId3"/>
      <headerFooter alignWithMargins="0"/>
    </customSheetView>
  </customSheetViews>
  <mergeCells count="7">
    <mergeCell ref="A310:G310"/>
    <mergeCell ref="G4:G5"/>
    <mergeCell ref="B4:B5"/>
    <mergeCell ref="C4:C5"/>
    <mergeCell ref="D4:D5"/>
    <mergeCell ref="F4:F5"/>
    <mergeCell ref="E4:E5"/>
  </mergeCells>
  <phoneticPr fontId="0" type="noConversion"/>
  <pageMargins left="0.59055118110236227" right="0.59055118110236227" top="0.39370078740157483" bottom="0.39370078740157483" header="0" footer="0.19685039370078741"/>
  <pageSetup paperSize="9" scale="80" orientation="portrait" r:id="rId4"/>
  <headerFooter alignWithMargins="0">
    <oddFooter>&amp;L&amp;"Myriad Pro,Normal"&amp;8Estadísticas sobre la información económica y financiera de los Fondos de titulización de activos&amp;R&amp;"Myriad Pro,Normal"&amp;8Página &amp;P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M311"/>
  <sheetViews>
    <sheetView showGridLines="0" zoomScaleNormal="100" zoomScaleSheetLayoutView="80" workbookViewId="0"/>
  </sheetViews>
  <sheetFormatPr baseColWidth="10" defaultColWidth="11.44140625" defaultRowHeight="14.4" x14ac:dyDescent="0.3"/>
  <cols>
    <col min="1" max="1" width="44.109375" style="7" customWidth="1"/>
    <col min="2" max="2" width="15.109375" style="7" customWidth="1"/>
    <col min="3" max="3" width="12" style="7" customWidth="1"/>
    <col min="4" max="4" width="12.6640625" style="7" customWidth="1"/>
    <col min="5" max="5" width="15.88671875" style="7" customWidth="1"/>
    <col min="6" max="6" width="13.33203125" style="7" customWidth="1"/>
    <col min="7" max="16384" width="11.44140625" style="7"/>
  </cols>
  <sheetData>
    <row r="1" spans="1:13" ht="15" customHeight="1" x14ac:dyDescent="0.3">
      <c r="A1" s="168"/>
      <c r="B1" s="47"/>
      <c r="C1" s="47"/>
      <c r="D1" s="47"/>
      <c r="E1" s="47"/>
      <c r="F1" s="47"/>
    </row>
    <row r="2" spans="1:13" s="292" customFormat="1" ht="20.25" customHeight="1" x14ac:dyDescent="0.25">
      <c r="A2" s="291" t="s">
        <v>420</v>
      </c>
      <c r="C2" s="293"/>
      <c r="D2" s="293"/>
      <c r="E2" s="293"/>
      <c r="F2" s="23" t="s">
        <v>97</v>
      </c>
    </row>
    <row r="3" spans="1:13" s="50" customFormat="1" ht="13.8" x14ac:dyDescent="0.3">
      <c r="A3" s="73" t="s">
        <v>139</v>
      </c>
    </row>
    <row r="4" spans="1:13" s="140" customFormat="1" ht="15.75" customHeight="1" x14ac:dyDescent="0.25">
      <c r="A4" s="73"/>
      <c r="B4" s="458" t="s">
        <v>431</v>
      </c>
      <c r="C4" s="454" t="s">
        <v>99</v>
      </c>
      <c r="D4" s="454"/>
      <c r="E4" s="454"/>
      <c r="F4" s="458" t="s">
        <v>433</v>
      </c>
    </row>
    <row r="5" spans="1:13" s="142" customFormat="1" ht="46.2" customHeight="1" x14ac:dyDescent="0.25">
      <c r="A5" s="9" t="s">
        <v>0</v>
      </c>
      <c r="B5" s="454"/>
      <c r="C5" s="3" t="s">
        <v>432</v>
      </c>
      <c r="D5" s="3" t="s">
        <v>434</v>
      </c>
      <c r="E5" s="3" t="s">
        <v>435</v>
      </c>
      <c r="F5" s="454"/>
      <c r="G5" s="140"/>
      <c r="M5" s="170"/>
    </row>
    <row r="6" spans="1:13" s="172" customFormat="1" ht="15" customHeight="1" x14ac:dyDescent="0.3">
      <c r="A6" s="175" t="s">
        <v>144</v>
      </c>
      <c r="B6" s="150"/>
      <c r="C6" s="150"/>
      <c r="D6" s="150"/>
      <c r="E6" s="150"/>
      <c r="F6" s="150"/>
      <c r="G6" s="50"/>
    </row>
    <row r="7" spans="1:13" s="174" customFormat="1" ht="21.6" x14ac:dyDescent="0.3">
      <c r="A7" s="350" t="s">
        <v>636</v>
      </c>
      <c r="B7" s="353">
        <v>-36</v>
      </c>
      <c r="C7" s="353">
        <v>0</v>
      </c>
      <c r="D7" s="353">
        <v>0</v>
      </c>
      <c r="E7" s="353">
        <v>0</v>
      </c>
      <c r="F7" s="353">
        <v>-125</v>
      </c>
      <c r="G7" s="176"/>
    </row>
    <row r="8" spans="1:13" s="174" customFormat="1" ht="13.95" customHeight="1" x14ac:dyDescent="0.3">
      <c r="A8" s="430" t="s">
        <v>639</v>
      </c>
      <c r="B8" s="360">
        <v>-26</v>
      </c>
      <c r="C8" s="360">
        <v>-3149</v>
      </c>
      <c r="D8" s="360">
        <v>0</v>
      </c>
      <c r="E8" s="360">
        <v>0</v>
      </c>
      <c r="F8" s="360">
        <v>-185</v>
      </c>
      <c r="G8" s="176"/>
    </row>
    <row r="9" spans="1:13" s="174" customFormat="1" ht="13.95" customHeight="1" x14ac:dyDescent="0.3">
      <c r="A9" s="430" t="s">
        <v>641</v>
      </c>
      <c r="B9" s="360">
        <v>-25</v>
      </c>
      <c r="C9" s="360">
        <v>-13274</v>
      </c>
      <c r="D9" s="360">
        <v>0</v>
      </c>
      <c r="E9" s="360">
        <v>0</v>
      </c>
      <c r="F9" s="360">
        <v>-566</v>
      </c>
      <c r="G9" s="176"/>
    </row>
    <row r="10" spans="1:13" s="174" customFormat="1" ht="13.95" customHeight="1" x14ac:dyDescent="0.3">
      <c r="A10" s="430" t="s">
        <v>532</v>
      </c>
      <c r="B10" s="360">
        <v>-8</v>
      </c>
      <c r="C10" s="360">
        <v>0</v>
      </c>
      <c r="D10" s="360">
        <v>0</v>
      </c>
      <c r="E10" s="360">
        <v>-11</v>
      </c>
      <c r="F10" s="360">
        <v>-3</v>
      </c>
      <c r="G10" s="176"/>
    </row>
    <row r="11" spans="1:13" s="174" customFormat="1" ht="13.95" customHeight="1" x14ac:dyDescent="0.3">
      <c r="A11" s="430" t="s">
        <v>534</v>
      </c>
      <c r="B11" s="360">
        <v>-8</v>
      </c>
      <c r="C11" s="360">
        <v>-199</v>
      </c>
      <c r="D11" s="360">
        <v>96</v>
      </c>
      <c r="E11" s="360">
        <v>0</v>
      </c>
      <c r="F11" s="360">
        <v>-27</v>
      </c>
      <c r="G11" s="176"/>
    </row>
    <row r="12" spans="1:13" s="174" customFormat="1" ht="13.95" customHeight="1" x14ac:dyDescent="0.3">
      <c r="A12" s="430" t="s">
        <v>535</v>
      </c>
      <c r="B12" s="360">
        <v>-10</v>
      </c>
      <c r="C12" s="360">
        <v>-67</v>
      </c>
      <c r="D12" s="360">
        <v>64</v>
      </c>
      <c r="E12" s="360">
        <v>0</v>
      </c>
      <c r="F12" s="360">
        <v>-5</v>
      </c>
      <c r="G12" s="176"/>
    </row>
    <row r="13" spans="1:13" s="174" customFormat="1" ht="13.95" customHeight="1" x14ac:dyDescent="0.3">
      <c r="A13" s="430" t="s">
        <v>536</v>
      </c>
      <c r="B13" s="360">
        <v>-8</v>
      </c>
      <c r="C13" s="360">
        <v>0</v>
      </c>
      <c r="D13" s="360">
        <v>634</v>
      </c>
      <c r="E13" s="360">
        <v>-712</v>
      </c>
      <c r="F13" s="360">
        <v>-6</v>
      </c>
      <c r="G13" s="176"/>
    </row>
    <row r="14" spans="1:13" s="174" customFormat="1" ht="13.95" customHeight="1" x14ac:dyDescent="0.3">
      <c r="A14" s="430" t="s">
        <v>537</v>
      </c>
      <c r="B14" s="360">
        <v>-9</v>
      </c>
      <c r="C14" s="360">
        <v>-244</v>
      </c>
      <c r="D14" s="360">
        <v>259</v>
      </c>
      <c r="E14" s="360">
        <v>0</v>
      </c>
      <c r="F14" s="360">
        <v>-5</v>
      </c>
      <c r="G14" s="176"/>
    </row>
    <row r="15" spans="1:13" s="174" customFormat="1" ht="13.95" customHeight="1" x14ac:dyDescent="0.3">
      <c r="A15" s="430" t="s">
        <v>538</v>
      </c>
      <c r="B15" s="360">
        <v>0</v>
      </c>
      <c r="C15" s="360">
        <v>-85</v>
      </c>
      <c r="D15" s="360">
        <v>33</v>
      </c>
      <c r="E15" s="360">
        <v>-5</v>
      </c>
      <c r="F15" s="360">
        <v>0</v>
      </c>
      <c r="G15" s="176"/>
    </row>
    <row r="16" spans="1:13" s="174" customFormat="1" ht="13.95" customHeight="1" x14ac:dyDescent="0.3">
      <c r="A16" s="430" t="s">
        <v>539</v>
      </c>
      <c r="B16" s="360">
        <v>0</v>
      </c>
      <c r="C16" s="360">
        <v>0</v>
      </c>
      <c r="D16" s="360">
        <v>299</v>
      </c>
      <c r="E16" s="360">
        <v>-4</v>
      </c>
      <c r="F16" s="360">
        <v>0</v>
      </c>
      <c r="G16" s="176"/>
    </row>
    <row r="17" spans="1:7" s="174" customFormat="1" ht="13.95" customHeight="1" x14ac:dyDescent="0.3">
      <c r="A17" s="430" t="s">
        <v>540</v>
      </c>
      <c r="B17" s="360">
        <v>0</v>
      </c>
      <c r="C17" s="360">
        <v>-107</v>
      </c>
      <c r="D17" s="360">
        <v>463</v>
      </c>
      <c r="E17" s="360">
        <v>-281</v>
      </c>
      <c r="F17" s="360">
        <v>0</v>
      </c>
      <c r="G17" s="176"/>
    </row>
    <row r="18" spans="1:7" s="174" customFormat="1" ht="13.95" customHeight="1" x14ac:dyDescent="0.3">
      <c r="A18" s="430" t="s">
        <v>541</v>
      </c>
      <c r="B18" s="360">
        <v>0</v>
      </c>
      <c r="C18" s="360">
        <v>-49</v>
      </c>
      <c r="D18" s="360">
        <v>311</v>
      </c>
      <c r="E18" s="360">
        <v>-239</v>
      </c>
      <c r="F18" s="360">
        <v>0</v>
      </c>
      <c r="G18" s="176"/>
    </row>
    <row r="19" spans="1:7" s="174" customFormat="1" ht="13.95" customHeight="1" x14ac:dyDescent="0.3">
      <c r="A19" s="430" t="s">
        <v>542</v>
      </c>
      <c r="B19" s="360">
        <v>0</v>
      </c>
      <c r="C19" s="360">
        <v>0</v>
      </c>
      <c r="D19" s="360">
        <v>1538</v>
      </c>
      <c r="E19" s="360">
        <v>-5</v>
      </c>
      <c r="F19" s="360">
        <v>0</v>
      </c>
      <c r="G19" s="176"/>
    </row>
    <row r="20" spans="1:7" s="174" customFormat="1" ht="13.95" customHeight="1" x14ac:dyDescent="0.3">
      <c r="A20" s="430" t="s">
        <v>543</v>
      </c>
      <c r="B20" s="360">
        <v>-2</v>
      </c>
      <c r="C20" s="360">
        <v>0</v>
      </c>
      <c r="D20" s="360">
        <v>138</v>
      </c>
      <c r="E20" s="360">
        <v>-209</v>
      </c>
      <c r="F20" s="360">
        <v>0</v>
      </c>
      <c r="G20" s="176"/>
    </row>
    <row r="21" spans="1:7" s="174" customFormat="1" ht="13.95" customHeight="1" x14ac:dyDescent="0.3">
      <c r="A21" s="430" t="s">
        <v>544</v>
      </c>
      <c r="B21" s="360">
        <v>-176</v>
      </c>
      <c r="C21" s="360">
        <v>-146</v>
      </c>
      <c r="D21" s="360">
        <v>5351</v>
      </c>
      <c r="E21" s="360">
        <v>-6832</v>
      </c>
      <c r="F21" s="360">
        <v>-83</v>
      </c>
      <c r="G21" s="176"/>
    </row>
    <row r="22" spans="1:7" s="174" customFormat="1" ht="13.95" customHeight="1" x14ac:dyDescent="0.3">
      <c r="A22" s="430" t="s">
        <v>545</v>
      </c>
      <c r="B22" s="360">
        <v>0</v>
      </c>
      <c r="C22" s="360">
        <v>0</v>
      </c>
      <c r="D22" s="360">
        <v>1562</v>
      </c>
      <c r="E22" s="360">
        <v>-1562</v>
      </c>
      <c r="F22" s="360">
        <v>0</v>
      </c>
      <c r="G22" s="176"/>
    </row>
    <row r="23" spans="1:7" s="174" customFormat="1" ht="13.95" customHeight="1" x14ac:dyDescent="0.3">
      <c r="A23" s="430" t="s">
        <v>721</v>
      </c>
      <c r="B23" s="360">
        <v>-10</v>
      </c>
      <c r="C23" s="360">
        <v>0</v>
      </c>
      <c r="D23" s="360">
        <v>0</v>
      </c>
      <c r="E23" s="360">
        <v>-263</v>
      </c>
      <c r="F23" s="360">
        <v>-8</v>
      </c>
      <c r="G23" s="176"/>
    </row>
    <row r="24" spans="1:7" s="174" customFormat="1" ht="13.95" customHeight="1" x14ac:dyDescent="0.3">
      <c r="A24" s="430" t="s">
        <v>722</v>
      </c>
      <c r="B24" s="360">
        <v>-10</v>
      </c>
      <c r="C24" s="360">
        <v>0</v>
      </c>
      <c r="D24" s="360">
        <v>263</v>
      </c>
      <c r="E24" s="360">
        <v>-260</v>
      </c>
      <c r="F24" s="360">
        <v>-8</v>
      </c>
      <c r="G24" s="176"/>
    </row>
    <row r="25" spans="1:7" s="174" customFormat="1" ht="13.95" customHeight="1" x14ac:dyDescent="0.3">
      <c r="A25" s="430" t="s">
        <v>723</v>
      </c>
      <c r="B25" s="360">
        <v>-10</v>
      </c>
      <c r="C25" s="360">
        <v>0</v>
      </c>
      <c r="D25" s="360">
        <v>304</v>
      </c>
      <c r="E25" s="360">
        <v>-153</v>
      </c>
      <c r="F25" s="360">
        <v>-9</v>
      </c>
      <c r="G25" s="176"/>
    </row>
    <row r="26" spans="1:7" s="174" customFormat="1" ht="13.95" customHeight="1" x14ac:dyDescent="0.3">
      <c r="A26" s="430" t="s">
        <v>724</v>
      </c>
      <c r="B26" s="360">
        <v>-19</v>
      </c>
      <c r="C26" s="360">
        <v>0</v>
      </c>
      <c r="D26" s="360">
        <v>1602</v>
      </c>
      <c r="E26" s="360">
        <v>-1541</v>
      </c>
      <c r="F26" s="360">
        <v>-14</v>
      </c>
      <c r="G26" s="176"/>
    </row>
    <row r="27" spans="1:7" s="174" customFormat="1" ht="13.95" customHeight="1" x14ac:dyDescent="0.3">
      <c r="A27" s="430" t="s">
        <v>725</v>
      </c>
      <c r="B27" s="360">
        <v>-9</v>
      </c>
      <c r="C27" s="360">
        <v>0</v>
      </c>
      <c r="D27" s="360">
        <v>244</v>
      </c>
      <c r="E27" s="360">
        <v>-74</v>
      </c>
      <c r="F27" s="360">
        <v>-9</v>
      </c>
      <c r="G27" s="176"/>
    </row>
    <row r="28" spans="1:7" s="174" customFormat="1" ht="13.95" customHeight="1" x14ac:dyDescent="0.3">
      <c r="A28" s="430" t="s">
        <v>726</v>
      </c>
      <c r="B28" s="360">
        <v>-21</v>
      </c>
      <c r="C28" s="360">
        <v>0</v>
      </c>
      <c r="D28" s="360">
        <v>1564</v>
      </c>
      <c r="E28" s="360">
        <v>-412</v>
      </c>
      <c r="F28" s="360">
        <v>-15</v>
      </c>
      <c r="G28" s="176"/>
    </row>
    <row r="29" spans="1:7" s="174" customFormat="1" ht="13.95" customHeight="1" x14ac:dyDescent="0.3">
      <c r="A29" s="430" t="s">
        <v>727</v>
      </c>
      <c r="B29" s="360">
        <v>-30</v>
      </c>
      <c r="C29" s="360">
        <v>0</v>
      </c>
      <c r="D29" s="360">
        <v>1638</v>
      </c>
      <c r="E29" s="360">
        <v>-896</v>
      </c>
      <c r="F29" s="360">
        <v>-20</v>
      </c>
      <c r="G29" s="176"/>
    </row>
    <row r="30" spans="1:7" s="174" customFormat="1" ht="13.95" customHeight="1" x14ac:dyDescent="0.3">
      <c r="A30" s="430" t="s">
        <v>728</v>
      </c>
      <c r="B30" s="360">
        <v>-22</v>
      </c>
      <c r="C30" s="360">
        <v>0</v>
      </c>
      <c r="D30" s="360">
        <v>2101</v>
      </c>
      <c r="E30" s="360">
        <v>-2749</v>
      </c>
      <c r="F30" s="360">
        <v>-16</v>
      </c>
      <c r="G30" s="176"/>
    </row>
    <row r="31" spans="1:7" s="174" customFormat="1" ht="13.95" customHeight="1" x14ac:dyDescent="0.3">
      <c r="A31" s="430" t="s">
        <v>729</v>
      </c>
      <c r="B31" s="360">
        <v>-26</v>
      </c>
      <c r="C31" s="360">
        <v>0</v>
      </c>
      <c r="D31" s="360">
        <v>447</v>
      </c>
      <c r="E31" s="360">
        <v>-1272</v>
      </c>
      <c r="F31" s="360">
        <v>-15</v>
      </c>
      <c r="G31" s="176"/>
    </row>
    <row r="32" spans="1:7" s="174" customFormat="1" ht="13.95" customHeight="1" x14ac:dyDescent="0.3">
      <c r="A32" s="430" t="s">
        <v>730</v>
      </c>
      <c r="B32" s="360">
        <v>-19</v>
      </c>
      <c r="C32" s="360">
        <v>0</v>
      </c>
      <c r="D32" s="360">
        <v>0</v>
      </c>
      <c r="E32" s="360">
        <v>0</v>
      </c>
      <c r="F32" s="360">
        <v>-14</v>
      </c>
      <c r="G32" s="176"/>
    </row>
    <row r="33" spans="1:7" s="174" customFormat="1" ht="13.95" customHeight="1" x14ac:dyDescent="0.3">
      <c r="A33" s="430" t="s">
        <v>546</v>
      </c>
      <c r="B33" s="360">
        <v>12</v>
      </c>
      <c r="C33" s="360">
        <v>0</v>
      </c>
      <c r="D33" s="360">
        <v>7142</v>
      </c>
      <c r="E33" s="360">
        <v>-7142</v>
      </c>
      <c r="F33" s="360">
        <v>-70</v>
      </c>
      <c r="G33" s="176"/>
    </row>
    <row r="34" spans="1:7" s="174" customFormat="1" ht="13.95" customHeight="1" x14ac:dyDescent="0.3">
      <c r="A34" s="430" t="s">
        <v>547</v>
      </c>
      <c r="B34" s="360">
        <v>-38</v>
      </c>
      <c r="C34" s="360">
        <v>0</v>
      </c>
      <c r="D34" s="360">
        <v>0</v>
      </c>
      <c r="E34" s="360">
        <v>0</v>
      </c>
      <c r="F34" s="360">
        <v>-23</v>
      </c>
      <c r="G34" s="176"/>
    </row>
    <row r="35" spans="1:7" s="174" customFormat="1" ht="13.95" customHeight="1" x14ac:dyDescent="0.3">
      <c r="A35" s="430" t="s">
        <v>548</v>
      </c>
      <c r="B35" s="360">
        <v>-43</v>
      </c>
      <c r="C35" s="360">
        <v>0</v>
      </c>
      <c r="D35" s="360">
        <v>0</v>
      </c>
      <c r="E35" s="360">
        <v>0</v>
      </c>
      <c r="F35" s="360">
        <v>-25</v>
      </c>
      <c r="G35" s="176"/>
    </row>
    <row r="36" spans="1:7" s="174" customFormat="1" ht="13.95" customHeight="1" x14ac:dyDescent="0.3">
      <c r="A36" s="430" t="s">
        <v>549</v>
      </c>
      <c r="B36" s="360">
        <v>-20</v>
      </c>
      <c r="C36" s="360">
        <v>0</v>
      </c>
      <c r="D36" s="360">
        <v>245</v>
      </c>
      <c r="E36" s="360">
        <v>-36</v>
      </c>
      <c r="F36" s="360">
        <v>-8</v>
      </c>
      <c r="G36" s="176"/>
    </row>
    <row r="37" spans="1:7" s="174" customFormat="1" ht="13.95" customHeight="1" x14ac:dyDescent="0.3">
      <c r="A37" s="430" t="s">
        <v>550</v>
      </c>
      <c r="B37" s="360">
        <v>-25</v>
      </c>
      <c r="C37" s="360">
        <v>-665</v>
      </c>
      <c r="D37" s="360">
        <v>750</v>
      </c>
      <c r="E37" s="360">
        <v>0</v>
      </c>
      <c r="F37" s="360">
        <v>-10</v>
      </c>
      <c r="G37" s="176"/>
    </row>
    <row r="38" spans="1:7" s="174" customFormat="1" ht="13.95" customHeight="1" x14ac:dyDescent="0.3">
      <c r="A38" s="430" t="s">
        <v>731</v>
      </c>
      <c r="B38" s="360">
        <v>-10</v>
      </c>
      <c r="C38" s="360">
        <v>-156</v>
      </c>
      <c r="D38" s="360">
        <v>174</v>
      </c>
      <c r="E38" s="360">
        <v>0</v>
      </c>
      <c r="F38" s="360">
        <v>-1</v>
      </c>
      <c r="G38" s="176"/>
    </row>
    <row r="39" spans="1:7" s="174" customFormat="1" ht="13.95" customHeight="1" x14ac:dyDescent="0.3">
      <c r="A39" s="430" t="s">
        <v>551</v>
      </c>
      <c r="B39" s="360">
        <v>-10</v>
      </c>
      <c r="C39" s="360">
        <v>0</v>
      </c>
      <c r="D39" s="360">
        <v>71</v>
      </c>
      <c r="E39" s="360">
        <v>-74</v>
      </c>
      <c r="F39" s="360">
        <v>-2</v>
      </c>
      <c r="G39" s="176"/>
    </row>
    <row r="40" spans="1:7" s="174" customFormat="1" ht="13.95" customHeight="1" x14ac:dyDescent="0.3">
      <c r="A40" s="430" t="s">
        <v>552</v>
      </c>
      <c r="B40" s="360">
        <v>-10</v>
      </c>
      <c r="C40" s="360">
        <v>0</v>
      </c>
      <c r="D40" s="360">
        <v>6422</v>
      </c>
      <c r="E40" s="360">
        <v>-6535</v>
      </c>
      <c r="F40" s="360">
        <v>-2</v>
      </c>
      <c r="G40" s="176"/>
    </row>
    <row r="41" spans="1:7" s="174" customFormat="1" ht="13.95" customHeight="1" x14ac:dyDescent="0.3">
      <c r="A41" s="430" t="s">
        <v>553</v>
      </c>
      <c r="B41" s="360">
        <v>-10</v>
      </c>
      <c r="C41" s="360">
        <v>-56</v>
      </c>
      <c r="D41" s="360">
        <v>118</v>
      </c>
      <c r="E41" s="360">
        <v>0</v>
      </c>
      <c r="F41" s="360">
        <v>-2</v>
      </c>
      <c r="G41" s="176"/>
    </row>
    <row r="42" spans="1:7" s="174" customFormat="1" ht="13.95" customHeight="1" x14ac:dyDescent="0.3">
      <c r="A42" s="430" t="s">
        <v>554</v>
      </c>
      <c r="B42" s="360">
        <v>-13</v>
      </c>
      <c r="C42" s="360">
        <v>-34</v>
      </c>
      <c r="D42" s="360">
        <v>0</v>
      </c>
      <c r="E42" s="360">
        <v>-100</v>
      </c>
      <c r="F42" s="360">
        <v>-8</v>
      </c>
      <c r="G42" s="176"/>
    </row>
    <row r="43" spans="1:7" s="174" customFormat="1" ht="13.95" customHeight="1" x14ac:dyDescent="0.3">
      <c r="A43" s="430" t="s">
        <v>555</v>
      </c>
      <c r="B43" s="360">
        <v>-10</v>
      </c>
      <c r="C43" s="360">
        <v>-113</v>
      </c>
      <c r="D43" s="360">
        <v>205</v>
      </c>
      <c r="E43" s="360">
        <v>0</v>
      </c>
      <c r="F43" s="360">
        <v>-1</v>
      </c>
      <c r="G43" s="176"/>
    </row>
    <row r="44" spans="1:7" s="174" customFormat="1" ht="13.95" customHeight="1" x14ac:dyDescent="0.3">
      <c r="A44" s="430" t="s">
        <v>556</v>
      </c>
      <c r="B44" s="360">
        <v>-10</v>
      </c>
      <c r="C44" s="360">
        <v>0</v>
      </c>
      <c r="D44" s="360">
        <v>228</v>
      </c>
      <c r="E44" s="360">
        <v>-156</v>
      </c>
      <c r="F44" s="360">
        <v>-1</v>
      </c>
      <c r="G44" s="176"/>
    </row>
    <row r="45" spans="1:7" s="174" customFormat="1" ht="13.95" customHeight="1" x14ac:dyDescent="0.3">
      <c r="A45" s="430" t="s">
        <v>557</v>
      </c>
      <c r="B45" s="360">
        <v>-7</v>
      </c>
      <c r="C45" s="360">
        <v>0</v>
      </c>
      <c r="D45" s="360">
        <v>334</v>
      </c>
      <c r="E45" s="360">
        <v>-436</v>
      </c>
      <c r="F45" s="360">
        <v>-2</v>
      </c>
      <c r="G45" s="176"/>
    </row>
    <row r="46" spans="1:7" s="174" customFormat="1" ht="13.95" customHeight="1" x14ac:dyDescent="0.3">
      <c r="A46" s="430" t="s">
        <v>558</v>
      </c>
      <c r="B46" s="360">
        <v>-12</v>
      </c>
      <c r="C46" s="360">
        <v>0</v>
      </c>
      <c r="D46" s="360">
        <v>0</v>
      </c>
      <c r="E46" s="360">
        <v>-157</v>
      </c>
      <c r="F46" s="360">
        <v>-3</v>
      </c>
      <c r="G46" s="176"/>
    </row>
    <row r="47" spans="1:7" s="174" customFormat="1" ht="13.95" customHeight="1" x14ac:dyDescent="0.3">
      <c r="A47" s="430" t="s">
        <v>559</v>
      </c>
      <c r="B47" s="360">
        <v>-18</v>
      </c>
      <c r="C47" s="360">
        <v>-62</v>
      </c>
      <c r="D47" s="360">
        <v>144</v>
      </c>
      <c r="E47" s="360">
        <v>0</v>
      </c>
      <c r="F47" s="360">
        <v>-10</v>
      </c>
      <c r="G47" s="176"/>
    </row>
    <row r="48" spans="1:7" s="174" customFormat="1" ht="13.95" customHeight="1" x14ac:dyDescent="0.3">
      <c r="A48" s="430" t="s">
        <v>560</v>
      </c>
      <c r="B48" s="360">
        <v>-27</v>
      </c>
      <c r="C48" s="360">
        <v>0</v>
      </c>
      <c r="D48" s="360">
        <v>1807</v>
      </c>
      <c r="E48" s="360">
        <v>-2559</v>
      </c>
      <c r="F48" s="360">
        <v>-17</v>
      </c>
      <c r="G48" s="176"/>
    </row>
    <row r="49" spans="1:7" s="174" customFormat="1" ht="13.95" customHeight="1" x14ac:dyDescent="0.3">
      <c r="A49" s="430" t="s">
        <v>561</v>
      </c>
      <c r="B49" s="360">
        <v>-10</v>
      </c>
      <c r="C49" s="360">
        <v>0</v>
      </c>
      <c r="D49" s="360">
        <v>0</v>
      </c>
      <c r="E49" s="360">
        <v>-72</v>
      </c>
      <c r="F49" s="360">
        <v>-1</v>
      </c>
      <c r="G49" s="176"/>
    </row>
    <row r="50" spans="1:7" s="174" customFormat="1" ht="13.95" customHeight="1" x14ac:dyDescent="0.3">
      <c r="A50" s="430" t="s">
        <v>732</v>
      </c>
      <c r="B50" s="360">
        <v>-10</v>
      </c>
      <c r="C50" s="360">
        <v>-96</v>
      </c>
      <c r="D50" s="360">
        <v>0</v>
      </c>
      <c r="E50" s="360">
        <v>-8</v>
      </c>
      <c r="F50" s="360">
        <v>-4</v>
      </c>
      <c r="G50" s="176"/>
    </row>
    <row r="51" spans="1:7" s="174" customFormat="1" ht="13.95" customHeight="1" x14ac:dyDescent="0.3">
      <c r="A51" s="430" t="s">
        <v>562</v>
      </c>
      <c r="B51" s="360">
        <v>-9</v>
      </c>
      <c r="C51" s="360">
        <v>0</v>
      </c>
      <c r="D51" s="360">
        <v>163</v>
      </c>
      <c r="E51" s="360">
        <v>-169</v>
      </c>
      <c r="F51" s="360">
        <v>0</v>
      </c>
      <c r="G51" s="176"/>
    </row>
    <row r="52" spans="1:7" s="174" customFormat="1" ht="13.95" customHeight="1" x14ac:dyDescent="0.3">
      <c r="A52" s="430" t="s">
        <v>466</v>
      </c>
      <c r="B52" s="360">
        <v>-8</v>
      </c>
      <c r="C52" s="360">
        <v>-101</v>
      </c>
      <c r="D52" s="360">
        <v>1764</v>
      </c>
      <c r="E52" s="360">
        <v>0</v>
      </c>
      <c r="F52" s="360">
        <v>-7</v>
      </c>
      <c r="G52" s="176"/>
    </row>
    <row r="53" spans="1:7" s="174" customFormat="1" ht="13.95" customHeight="1" x14ac:dyDescent="0.3">
      <c r="A53" s="430" t="s">
        <v>468</v>
      </c>
      <c r="B53" s="360">
        <v>-41</v>
      </c>
      <c r="C53" s="360">
        <v>0</v>
      </c>
      <c r="D53" s="360">
        <v>25029</v>
      </c>
      <c r="E53" s="360">
        <v>-13403</v>
      </c>
      <c r="F53" s="360">
        <v>-29</v>
      </c>
      <c r="G53" s="176"/>
    </row>
    <row r="54" spans="1:7" s="174" customFormat="1" ht="13.95" customHeight="1" x14ac:dyDescent="0.3">
      <c r="A54" s="430" t="s">
        <v>469</v>
      </c>
      <c r="B54" s="360">
        <v>-32</v>
      </c>
      <c r="C54" s="360">
        <v>0</v>
      </c>
      <c r="D54" s="360">
        <v>11510</v>
      </c>
      <c r="E54" s="360">
        <v>-12704</v>
      </c>
      <c r="F54" s="360">
        <v>-24</v>
      </c>
      <c r="G54" s="176"/>
    </row>
    <row r="55" spans="1:7" s="174" customFormat="1" ht="13.95" customHeight="1" x14ac:dyDescent="0.3">
      <c r="A55" s="430" t="s">
        <v>470</v>
      </c>
      <c r="B55" s="360">
        <v>-49</v>
      </c>
      <c r="C55" s="360">
        <v>0</v>
      </c>
      <c r="D55" s="360">
        <v>24377</v>
      </c>
      <c r="E55" s="360">
        <v>-8631</v>
      </c>
      <c r="F55" s="360">
        <v>-44</v>
      </c>
      <c r="G55" s="176"/>
    </row>
    <row r="56" spans="1:7" s="174" customFormat="1" ht="13.95" customHeight="1" x14ac:dyDescent="0.3">
      <c r="A56" s="430" t="s">
        <v>471</v>
      </c>
      <c r="B56" s="360">
        <v>-12</v>
      </c>
      <c r="C56" s="360">
        <v>-92</v>
      </c>
      <c r="D56" s="360">
        <v>1863</v>
      </c>
      <c r="E56" s="360">
        <v>0</v>
      </c>
      <c r="F56" s="360">
        <v>-3</v>
      </c>
      <c r="G56" s="176"/>
    </row>
    <row r="57" spans="1:7" s="174" customFormat="1" ht="13.95" customHeight="1" x14ac:dyDescent="0.3">
      <c r="A57" s="430" t="s">
        <v>472</v>
      </c>
      <c r="B57" s="360">
        <v>-14</v>
      </c>
      <c r="C57" s="360">
        <v>-222</v>
      </c>
      <c r="D57" s="360">
        <v>4807</v>
      </c>
      <c r="E57" s="360">
        <v>0</v>
      </c>
      <c r="F57" s="360">
        <v>-7</v>
      </c>
      <c r="G57" s="176"/>
    </row>
    <row r="58" spans="1:7" s="174" customFormat="1" ht="13.95" customHeight="1" x14ac:dyDescent="0.3">
      <c r="A58" s="430" t="s">
        <v>473</v>
      </c>
      <c r="B58" s="360">
        <v>-20</v>
      </c>
      <c r="C58" s="360">
        <v>-168</v>
      </c>
      <c r="D58" s="360">
        <v>7408</v>
      </c>
      <c r="E58" s="360">
        <v>0</v>
      </c>
      <c r="F58" s="360">
        <v>-9</v>
      </c>
      <c r="G58" s="176"/>
    </row>
    <row r="59" spans="1:7" s="174" customFormat="1" ht="13.95" customHeight="1" x14ac:dyDescent="0.3">
      <c r="A59" s="430" t="s">
        <v>474</v>
      </c>
      <c r="B59" s="360">
        <v>-21</v>
      </c>
      <c r="C59" s="360">
        <v>0</v>
      </c>
      <c r="D59" s="360">
        <v>15387</v>
      </c>
      <c r="E59" s="360">
        <v>-1537</v>
      </c>
      <c r="F59" s="360">
        <v>-10</v>
      </c>
      <c r="G59" s="176"/>
    </row>
    <row r="60" spans="1:7" s="174" customFormat="1" ht="13.95" customHeight="1" x14ac:dyDescent="0.3">
      <c r="A60" s="430" t="s">
        <v>475</v>
      </c>
      <c r="B60" s="360">
        <v>-27</v>
      </c>
      <c r="C60" s="360">
        <v>0</v>
      </c>
      <c r="D60" s="360">
        <v>18207</v>
      </c>
      <c r="E60" s="360">
        <v>-10692</v>
      </c>
      <c r="F60" s="360">
        <v>-15</v>
      </c>
      <c r="G60" s="176"/>
    </row>
    <row r="61" spans="1:7" s="174" customFormat="1" ht="13.95" customHeight="1" x14ac:dyDescent="0.3">
      <c r="A61" s="430" t="s">
        <v>476</v>
      </c>
      <c r="B61" s="360">
        <v>-21</v>
      </c>
      <c r="C61" s="360">
        <v>0</v>
      </c>
      <c r="D61" s="360">
        <v>3697</v>
      </c>
      <c r="E61" s="360">
        <v>-46</v>
      </c>
      <c r="F61" s="360">
        <v>-13</v>
      </c>
      <c r="G61" s="176"/>
    </row>
    <row r="62" spans="1:7" s="174" customFormat="1" ht="13.95" customHeight="1" x14ac:dyDescent="0.3">
      <c r="A62" s="430" t="s">
        <v>715</v>
      </c>
      <c r="B62" s="360">
        <v>-13</v>
      </c>
      <c r="C62" s="360">
        <v>0</v>
      </c>
      <c r="D62" s="360">
        <v>2324</v>
      </c>
      <c r="E62" s="360">
        <v>-268</v>
      </c>
      <c r="F62" s="360">
        <v>-9</v>
      </c>
      <c r="G62" s="176"/>
    </row>
    <row r="63" spans="1:7" s="174" customFormat="1" ht="13.95" customHeight="1" x14ac:dyDescent="0.3">
      <c r="A63" s="430" t="s">
        <v>477</v>
      </c>
      <c r="B63" s="360">
        <v>-26</v>
      </c>
      <c r="C63" s="360">
        <v>0</v>
      </c>
      <c r="D63" s="360">
        <v>6517</v>
      </c>
      <c r="E63" s="360">
        <v>-417</v>
      </c>
      <c r="F63" s="360">
        <v>-17</v>
      </c>
      <c r="G63" s="176"/>
    </row>
    <row r="64" spans="1:7" s="174" customFormat="1" ht="13.95" customHeight="1" x14ac:dyDescent="0.3">
      <c r="A64" s="430" t="s">
        <v>478</v>
      </c>
      <c r="B64" s="360">
        <v>-9</v>
      </c>
      <c r="C64" s="360">
        <v>0</v>
      </c>
      <c r="D64" s="360">
        <v>433</v>
      </c>
      <c r="E64" s="360">
        <v>-597</v>
      </c>
      <c r="F64" s="360">
        <v>-4</v>
      </c>
      <c r="G64" s="176"/>
    </row>
    <row r="65" spans="1:7" s="174" customFormat="1" ht="13.95" customHeight="1" x14ac:dyDescent="0.3">
      <c r="A65" s="430" t="s">
        <v>479</v>
      </c>
      <c r="B65" s="360">
        <v>-5</v>
      </c>
      <c r="C65" s="360">
        <v>0</v>
      </c>
      <c r="D65" s="360">
        <v>900</v>
      </c>
      <c r="E65" s="360">
        <v>-1111</v>
      </c>
      <c r="F65" s="360">
        <v>-4</v>
      </c>
      <c r="G65" s="176"/>
    </row>
    <row r="66" spans="1:7" s="174" customFormat="1" ht="13.95" customHeight="1" x14ac:dyDescent="0.3">
      <c r="A66" s="430" t="s">
        <v>716</v>
      </c>
      <c r="B66" s="360">
        <v>-12</v>
      </c>
      <c r="C66" s="360">
        <v>0</v>
      </c>
      <c r="D66" s="360">
        <v>30</v>
      </c>
      <c r="E66" s="360">
        <v>0</v>
      </c>
      <c r="F66" s="360">
        <v>-5</v>
      </c>
      <c r="G66" s="176"/>
    </row>
    <row r="67" spans="1:7" s="174" customFormat="1" ht="13.95" customHeight="1" x14ac:dyDescent="0.3">
      <c r="A67" s="430" t="s">
        <v>717</v>
      </c>
      <c r="B67" s="360">
        <v>-10</v>
      </c>
      <c r="C67" s="360">
        <v>-28</v>
      </c>
      <c r="D67" s="360">
        <v>906</v>
      </c>
      <c r="E67" s="360">
        <v>0</v>
      </c>
      <c r="F67" s="360">
        <v>-4</v>
      </c>
      <c r="G67" s="176"/>
    </row>
    <row r="68" spans="1:7" s="174" customFormat="1" ht="13.95" customHeight="1" x14ac:dyDescent="0.3">
      <c r="A68" s="430" t="s">
        <v>480</v>
      </c>
      <c r="B68" s="360">
        <v>-13</v>
      </c>
      <c r="C68" s="360">
        <v>-101</v>
      </c>
      <c r="D68" s="360">
        <v>2253</v>
      </c>
      <c r="E68" s="360">
        <v>0</v>
      </c>
      <c r="F68" s="360">
        <v>-8</v>
      </c>
      <c r="G68" s="176"/>
    </row>
    <row r="69" spans="1:7" s="174" customFormat="1" ht="13.95" customHeight="1" x14ac:dyDescent="0.3">
      <c r="A69" s="430" t="s">
        <v>718</v>
      </c>
      <c r="B69" s="360">
        <v>-7</v>
      </c>
      <c r="C69" s="360">
        <v>-24</v>
      </c>
      <c r="D69" s="360">
        <v>869</v>
      </c>
      <c r="E69" s="360">
        <v>0</v>
      </c>
      <c r="F69" s="360">
        <v>-4</v>
      </c>
      <c r="G69" s="176"/>
    </row>
    <row r="70" spans="1:7" s="174" customFormat="1" ht="13.95" customHeight="1" x14ac:dyDescent="0.3">
      <c r="A70" s="430" t="s">
        <v>481</v>
      </c>
      <c r="B70" s="360">
        <v>-10</v>
      </c>
      <c r="C70" s="360">
        <v>-69</v>
      </c>
      <c r="D70" s="360">
        <v>1475</v>
      </c>
      <c r="E70" s="360">
        <v>0</v>
      </c>
      <c r="F70" s="360">
        <v>-7</v>
      </c>
      <c r="G70" s="176"/>
    </row>
    <row r="71" spans="1:7" s="174" customFormat="1" ht="13.95" customHeight="1" x14ac:dyDescent="0.3">
      <c r="A71" s="430" t="s">
        <v>482</v>
      </c>
      <c r="B71" s="360">
        <v>-13</v>
      </c>
      <c r="C71" s="360">
        <v>-52</v>
      </c>
      <c r="D71" s="360">
        <v>2314</v>
      </c>
      <c r="E71" s="360">
        <v>-21</v>
      </c>
      <c r="F71" s="360">
        <v>-8</v>
      </c>
      <c r="G71" s="176"/>
    </row>
    <row r="72" spans="1:7" s="174" customFormat="1" ht="13.95" customHeight="1" x14ac:dyDescent="0.3">
      <c r="A72" s="430" t="s">
        <v>483</v>
      </c>
      <c r="B72" s="360">
        <v>-5</v>
      </c>
      <c r="C72" s="360">
        <v>-1317</v>
      </c>
      <c r="D72" s="360">
        <v>1316</v>
      </c>
      <c r="E72" s="360">
        <v>0</v>
      </c>
      <c r="F72" s="360">
        <v>-15</v>
      </c>
      <c r="G72" s="176"/>
    </row>
    <row r="73" spans="1:7" s="174" customFormat="1" ht="13.95" customHeight="1" x14ac:dyDescent="0.3">
      <c r="A73" s="430" t="s">
        <v>484</v>
      </c>
      <c r="B73" s="360">
        <v>-61</v>
      </c>
      <c r="C73" s="360">
        <v>-13603</v>
      </c>
      <c r="D73" s="360">
        <v>4323</v>
      </c>
      <c r="E73" s="360">
        <v>0</v>
      </c>
      <c r="F73" s="360">
        <v>-12</v>
      </c>
      <c r="G73" s="176"/>
    </row>
    <row r="74" spans="1:7" s="174" customFormat="1" ht="13.95" customHeight="1" x14ac:dyDescent="0.3">
      <c r="A74" s="430" t="s">
        <v>485</v>
      </c>
      <c r="B74" s="360">
        <v>-28</v>
      </c>
      <c r="C74" s="360">
        <v>-9472</v>
      </c>
      <c r="D74" s="360">
        <v>9471</v>
      </c>
      <c r="E74" s="360">
        <v>0</v>
      </c>
      <c r="F74" s="360">
        <v>-29</v>
      </c>
      <c r="G74" s="176"/>
    </row>
    <row r="75" spans="1:7" s="174" customFormat="1" ht="13.95" customHeight="1" x14ac:dyDescent="0.3">
      <c r="A75" s="430" t="s">
        <v>486</v>
      </c>
      <c r="B75" s="360">
        <v>-87</v>
      </c>
      <c r="C75" s="360">
        <v>-17852</v>
      </c>
      <c r="D75" s="360">
        <v>5901</v>
      </c>
      <c r="E75" s="360">
        <v>0</v>
      </c>
      <c r="F75" s="360">
        <v>-12</v>
      </c>
      <c r="G75" s="176"/>
    </row>
    <row r="76" spans="1:7" s="174" customFormat="1" ht="13.95" customHeight="1" x14ac:dyDescent="0.3">
      <c r="A76" s="430" t="s">
        <v>487</v>
      </c>
      <c r="B76" s="360">
        <v>-7</v>
      </c>
      <c r="C76" s="360">
        <v>0</v>
      </c>
      <c r="D76" s="360">
        <v>0</v>
      </c>
      <c r="E76" s="360">
        <v>-80</v>
      </c>
      <c r="F76" s="360">
        <v>-14</v>
      </c>
      <c r="G76" s="176"/>
    </row>
    <row r="77" spans="1:7" s="174" customFormat="1" ht="13.95" customHeight="1" x14ac:dyDescent="0.3">
      <c r="A77" s="430" t="s">
        <v>488</v>
      </c>
      <c r="B77" s="360">
        <v>-9</v>
      </c>
      <c r="C77" s="360">
        <v>0</v>
      </c>
      <c r="D77" s="360">
        <v>0</v>
      </c>
      <c r="E77" s="360">
        <v>0</v>
      </c>
      <c r="F77" s="360">
        <v>-7</v>
      </c>
      <c r="G77" s="176"/>
    </row>
    <row r="78" spans="1:7" s="174" customFormat="1" ht="13.95" customHeight="1" x14ac:dyDescent="0.3">
      <c r="A78" s="430" t="s">
        <v>489</v>
      </c>
      <c r="B78" s="360">
        <v>-43</v>
      </c>
      <c r="C78" s="360">
        <v>0</v>
      </c>
      <c r="D78" s="360">
        <v>15149</v>
      </c>
      <c r="E78" s="360">
        <v>-15149</v>
      </c>
      <c r="F78" s="360">
        <v>-31</v>
      </c>
      <c r="G78" s="176"/>
    </row>
    <row r="79" spans="1:7" s="174" customFormat="1" ht="13.95" customHeight="1" x14ac:dyDescent="0.3">
      <c r="A79" s="430" t="s">
        <v>490</v>
      </c>
      <c r="B79" s="360">
        <v>-37</v>
      </c>
      <c r="C79" s="360">
        <v>-1334</v>
      </c>
      <c r="D79" s="360">
        <v>3997</v>
      </c>
      <c r="E79" s="360">
        <v>0</v>
      </c>
      <c r="F79" s="360">
        <v>-43</v>
      </c>
      <c r="G79" s="176"/>
    </row>
    <row r="80" spans="1:7" s="174" customFormat="1" ht="13.95" customHeight="1" x14ac:dyDescent="0.3">
      <c r="A80" s="430" t="s">
        <v>491</v>
      </c>
      <c r="B80" s="360">
        <v>-36</v>
      </c>
      <c r="C80" s="360">
        <v>-1781</v>
      </c>
      <c r="D80" s="360">
        <v>9309</v>
      </c>
      <c r="E80" s="360">
        <v>0</v>
      </c>
      <c r="F80" s="360">
        <v>-39</v>
      </c>
      <c r="G80" s="176"/>
    </row>
    <row r="81" spans="1:7" s="174" customFormat="1" ht="13.95" customHeight="1" x14ac:dyDescent="0.3">
      <c r="A81" s="430" t="s">
        <v>492</v>
      </c>
      <c r="B81" s="360">
        <v>-55</v>
      </c>
      <c r="C81" s="360">
        <v>-6152</v>
      </c>
      <c r="D81" s="360">
        <v>18525</v>
      </c>
      <c r="E81" s="360">
        <v>0</v>
      </c>
      <c r="F81" s="360">
        <v>-100</v>
      </c>
      <c r="G81" s="176"/>
    </row>
    <row r="82" spans="1:7" s="174" customFormat="1" ht="13.95" customHeight="1" x14ac:dyDescent="0.3">
      <c r="A82" s="430" t="s">
        <v>493</v>
      </c>
      <c r="B82" s="360">
        <v>-55</v>
      </c>
      <c r="C82" s="360">
        <v>-4966</v>
      </c>
      <c r="D82" s="360">
        <v>15555</v>
      </c>
      <c r="E82" s="360">
        <v>0</v>
      </c>
      <c r="F82" s="360">
        <v>-98</v>
      </c>
      <c r="G82" s="176"/>
    </row>
    <row r="83" spans="1:7" s="174" customFormat="1" ht="13.95" customHeight="1" x14ac:dyDescent="0.3">
      <c r="A83" s="430" t="s">
        <v>494</v>
      </c>
      <c r="B83" s="360">
        <v>-20</v>
      </c>
      <c r="C83" s="360">
        <v>-2077</v>
      </c>
      <c r="D83" s="360">
        <v>1161</v>
      </c>
      <c r="E83" s="360">
        <v>0</v>
      </c>
      <c r="F83" s="360">
        <v>-26</v>
      </c>
      <c r="G83" s="176"/>
    </row>
    <row r="84" spans="1:7" s="174" customFormat="1" ht="13.95" customHeight="1" x14ac:dyDescent="0.3">
      <c r="A84" s="430" t="s">
        <v>495</v>
      </c>
      <c r="B84" s="360">
        <v>-56</v>
      </c>
      <c r="C84" s="360">
        <v>-4673</v>
      </c>
      <c r="D84" s="360">
        <v>6693</v>
      </c>
      <c r="E84" s="360">
        <v>0</v>
      </c>
      <c r="F84" s="360">
        <v>-99</v>
      </c>
      <c r="G84" s="176"/>
    </row>
    <row r="85" spans="1:7" s="174" customFormat="1" ht="13.95" customHeight="1" x14ac:dyDescent="0.3">
      <c r="A85" s="430" t="s">
        <v>496</v>
      </c>
      <c r="B85" s="360">
        <v>-50</v>
      </c>
      <c r="C85" s="360">
        <v>-3152</v>
      </c>
      <c r="D85" s="360">
        <v>2199</v>
      </c>
      <c r="E85" s="360">
        <v>0</v>
      </c>
      <c r="F85" s="360">
        <v>-48</v>
      </c>
      <c r="G85" s="176"/>
    </row>
    <row r="86" spans="1:7" s="174" customFormat="1" ht="13.95" customHeight="1" x14ac:dyDescent="0.3">
      <c r="A86" s="430" t="s">
        <v>497</v>
      </c>
      <c r="B86" s="360">
        <v>-50</v>
      </c>
      <c r="C86" s="360">
        <v>-6740</v>
      </c>
      <c r="D86" s="360">
        <v>4461</v>
      </c>
      <c r="E86" s="360">
        <v>0</v>
      </c>
      <c r="F86" s="360">
        <v>-55</v>
      </c>
      <c r="G86" s="176"/>
    </row>
    <row r="87" spans="1:7" s="174" customFormat="1" ht="13.95" customHeight="1" x14ac:dyDescent="0.3">
      <c r="A87" s="430" t="s">
        <v>877</v>
      </c>
      <c r="B87" s="360">
        <v>-26</v>
      </c>
      <c r="C87" s="360">
        <v>-1751</v>
      </c>
      <c r="D87" s="360">
        <v>1752</v>
      </c>
      <c r="E87" s="360">
        <v>0</v>
      </c>
      <c r="F87" s="360">
        <v>-25</v>
      </c>
      <c r="G87" s="176"/>
    </row>
    <row r="88" spans="1:7" s="174" customFormat="1" ht="13.95" customHeight="1" x14ac:dyDescent="0.3">
      <c r="A88" s="430" t="s">
        <v>498</v>
      </c>
      <c r="B88" s="360">
        <v>-69</v>
      </c>
      <c r="C88" s="360">
        <v>0</v>
      </c>
      <c r="D88" s="360">
        <v>39799</v>
      </c>
      <c r="E88" s="360">
        <v>-39797</v>
      </c>
      <c r="F88" s="360">
        <v>-56</v>
      </c>
      <c r="G88" s="176"/>
    </row>
    <row r="89" spans="1:7" s="174" customFormat="1" ht="13.95" customHeight="1" x14ac:dyDescent="0.3">
      <c r="A89" s="430" t="s">
        <v>499</v>
      </c>
      <c r="B89" s="360">
        <v>-49</v>
      </c>
      <c r="C89" s="360">
        <v>0</v>
      </c>
      <c r="D89" s="360">
        <v>20314</v>
      </c>
      <c r="E89" s="360">
        <v>-20313</v>
      </c>
      <c r="F89" s="360">
        <v>-42</v>
      </c>
      <c r="G89" s="176"/>
    </row>
    <row r="90" spans="1:7" s="174" customFormat="1" ht="13.95" customHeight="1" x14ac:dyDescent="0.3">
      <c r="A90" s="430" t="s">
        <v>500</v>
      </c>
      <c r="B90" s="360">
        <v>-71</v>
      </c>
      <c r="C90" s="360">
        <v>0</v>
      </c>
      <c r="D90" s="360">
        <v>7025</v>
      </c>
      <c r="E90" s="360">
        <v>-8362</v>
      </c>
      <c r="F90" s="360">
        <v>-76</v>
      </c>
      <c r="G90" s="176"/>
    </row>
    <row r="91" spans="1:7" s="174" customFormat="1" ht="13.95" customHeight="1" x14ac:dyDescent="0.3">
      <c r="A91" s="430" t="s">
        <v>501</v>
      </c>
      <c r="B91" s="360">
        <v>-33</v>
      </c>
      <c r="C91" s="360">
        <v>-1138</v>
      </c>
      <c r="D91" s="360">
        <v>8004</v>
      </c>
      <c r="E91" s="360">
        <v>0</v>
      </c>
      <c r="F91" s="360">
        <v>-35</v>
      </c>
      <c r="G91" s="176"/>
    </row>
    <row r="92" spans="1:7" s="174" customFormat="1" ht="13.95" customHeight="1" x14ac:dyDescent="0.3">
      <c r="A92" s="430" t="s">
        <v>502</v>
      </c>
      <c r="B92" s="360">
        <v>-11</v>
      </c>
      <c r="C92" s="360">
        <v>-1352</v>
      </c>
      <c r="D92" s="360">
        <v>1352</v>
      </c>
      <c r="E92" s="360">
        <v>0</v>
      </c>
      <c r="F92" s="360">
        <v>-19</v>
      </c>
      <c r="G92" s="176"/>
    </row>
    <row r="93" spans="1:7" s="174" customFormat="1" ht="13.95" customHeight="1" x14ac:dyDescent="0.3">
      <c r="A93" s="430" t="s">
        <v>503</v>
      </c>
      <c r="B93" s="360">
        <v>-9</v>
      </c>
      <c r="C93" s="360">
        <v>0</v>
      </c>
      <c r="D93" s="360">
        <v>2221</v>
      </c>
      <c r="E93" s="360">
        <v>-2221</v>
      </c>
      <c r="F93" s="360">
        <v>-4</v>
      </c>
      <c r="G93" s="176"/>
    </row>
    <row r="94" spans="1:7" s="174" customFormat="1" ht="13.95" customHeight="1" x14ac:dyDescent="0.3">
      <c r="A94" s="430" t="s">
        <v>504</v>
      </c>
      <c r="B94" s="360">
        <v>-9</v>
      </c>
      <c r="C94" s="360">
        <v>0</v>
      </c>
      <c r="D94" s="360">
        <v>0</v>
      </c>
      <c r="E94" s="360">
        <v>0</v>
      </c>
      <c r="F94" s="360">
        <v>-4</v>
      </c>
      <c r="G94" s="176"/>
    </row>
    <row r="95" spans="1:7" s="174" customFormat="1" ht="13.95" customHeight="1" x14ac:dyDescent="0.3">
      <c r="A95" s="430" t="s">
        <v>642</v>
      </c>
      <c r="B95" s="360">
        <v>-14</v>
      </c>
      <c r="C95" s="360">
        <v>-609</v>
      </c>
      <c r="D95" s="360">
        <v>0</v>
      </c>
      <c r="E95" s="360">
        <v>0</v>
      </c>
      <c r="F95" s="360">
        <v>-2</v>
      </c>
      <c r="G95" s="176"/>
    </row>
    <row r="96" spans="1:7" s="174" customFormat="1" ht="13.95" customHeight="1" x14ac:dyDescent="0.3">
      <c r="A96" s="430" t="s">
        <v>644</v>
      </c>
      <c r="B96" s="360">
        <v>-12</v>
      </c>
      <c r="C96" s="360">
        <v>-775</v>
      </c>
      <c r="D96" s="360">
        <v>0</v>
      </c>
      <c r="E96" s="360">
        <v>0</v>
      </c>
      <c r="F96" s="360">
        <v>-4</v>
      </c>
      <c r="G96" s="176"/>
    </row>
    <row r="97" spans="1:7" s="174" customFormat="1" ht="13.95" customHeight="1" x14ac:dyDescent="0.3">
      <c r="A97" s="430" t="s">
        <v>645</v>
      </c>
      <c r="B97" s="360">
        <v>-10</v>
      </c>
      <c r="C97" s="360">
        <v>0</v>
      </c>
      <c r="D97" s="360">
        <v>0</v>
      </c>
      <c r="E97" s="360">
        <v>0</v>
      </c>
      <c r="F97" s="360">
        <v>-2</v>
      </c>
      <c r="G97" s="176"/>
    </row>
    <row r="98" spans="1:7" s="174" customFormat="1" ht="13.95" customHeight="1" x14ac:dyDescent="0.3">
      <c r="A98" s="430" t="s">
        <v>646</v>
      </c>
      <c r="B98" s="360">
        <v>-12</v>
      </c>
      <c r="C98" s="360">
        <v>0</v>
      </c>
      <c r="D98" s="360">
        <v>0</v>
      </c>
      <c r="E98" s="360">
        <v>0</v>
      </c>
      <c r="F98" s="360">
        <v>-2</v>
      </c>
      <c r="G98" s="176"/>
    </row>
    <row r="99" spans="1:7" s="174" customFormat="1" ht="13.95" customHeight="1" x14ac:dyDescent="0.3">
      <c r="A99" s="430" t="s">
        <v>454</v>
      </c>
      <c r="B99" s="360">
        <v>-58</v>
      </c>
      <c r="C99" s="360">
        <v>-6902</v>
      </c>
      <c r="D99" s="360">
        <v>7413</v>
      </c>
      <c r="E99" s="360">
        <v>0</v>
      </c>
      <c r="F99" s="360">
        <v>-24</v>
      </c>
      <c r="G99" s="176"/>
    </row>
    <row r="100" spans="1:7" s="174" customFormat="1" ht="13.95" customHeight="1" x14ac:dyDescent="0.3">
      <c r="A100" s="430" t="s">
        <v>864</v>
      </c>
      <c r="B100" s="360">
        <v>-164</v>
      </c>
      <c r="C100" s="360">
        <v>-34386</v>
      </c>
      <c r="D100" s="360">
        <v>12715</v>
      </c>
      <c r="E100" s="360">
        <v>0</v>
      </c>
      <c r="F100" s="360">
        <v>-57</v>
      </c>
      <c r="G100" s="176"/>
    </row>
    <row r="101" spans="1:7" s="174" customFormat="1" ht="13.95" customHeight="1" x14ac:dyDescent="0.3">
      <c r="A101" s="430" t="s">
        <v>456</v>
      </c>
      <c r="B101" s="360">
        <v>-116</v>
      </c>
      <c r="C101" s="360">
        <v>-575</v>
      </c>
      <c r="D101" s="360">
        <v>1698</v>
      </c>
      <c r="E101" s="360">
        <v>0</v>
      </c>
      <c r="F101" s="360">
        <v>-48</v>
      </c>
      <c r="G101" s="176"/>
    </row>
    <row r="102" spans="1:7" s="174" customFormat="1" ht="13.95" customHeight="1" x14ac:dyDescent="0.3">
      <c r="A102" s="430" t="s">
        <v>875</v>
      </c>
      <c r="B102" s="360">
        <v>-44</v>
      </c>
      <c r="C102" s="360">
        <v>-1337</v>
      </c>
      <c r="D102" s="360">
        <v>1337</v>
      </c>
      <c r="E102" s="360">
        <v>0</v>
      </c>
      <c r="F102" s="360">
        <v>-17</v>
      </c>
      <c r="G102" s="176"/>
    </row>
    <row r="103" spans="1:7" s="174" customFormat="1" ht="13.95" customHeight="1" x14ac:dyDescent="0.3">
      <c r="A103" s="430" t="s">
        <v>457</v>
      </c>
      <c r="B103" s="360">
        <v>-330</v>
      </c>
      <c r="C103" s="360">
        <v>-13726</v>
      </c>
      <c r="D103" s="360">
        <v>6368</v>
      </c>
      <c r="E103" s="360">
        <v>0</v>
      </c>
      <c r="F103" s="360">
        <v>-330</v>
      </c>
      <c r="G103" s="176"/>
    </row>
    <row r="104" spans="1:7" s="174" customFormat="1" ht="13.95" customHeight="1" x14ac:dyDescent="0.3">
      <c r="A104" s="430" t="s">
        <v>458</v>
      </c>
      <c r="B104" s="360">
        <v>-152</v>
      </c>
      <c r="C104" s="360">
        <v>-6950</v>
      </c>
      <c r="D104" s="360">
        <v>7501</v>
      </c>
      <c r="E104" s="360">
        <v>0</v>
      </c>
      <c r="F104" s="360">
        <v>-72</v>
      </c>
      <c r="G104" s="176"/>
    </row>
    <row r="105" spans="1:7" s="174" customFormat="1" ht="13.95" customHeight="1" x14ac:dyDescent="0.3">
      <c r="A105" s="430" t="s">
        <v>876</v>
      </c>
      <c r="B105" s="360">
        <v>-27</v>
      </c>
      <c r="C105" s="360">
        <v>-1541</v>
      </c>
      <c r="D105" s="360">
        <v>1541</v>
      </c>
      <c r="E105" s="360">
        <v>0</v>
      </c>
      <c r="F105" s="360">
        <v>-12</v>
      </c>
      <c r="G105" s="176"/>
    </row>
    <row r="106" spans="1:7" s="174" customFormat="1" ht="13.95" customHeight="1" x14ac:dyDescent="0.3">
      <c r="A106" s="430" t="s">
        <v>647</v>
      </c>
      <c r="B106" s="360">
        <v>-14</v>
      </c>
      <c r="C106" s="360">
        <v>-597</v>
      </c>
      <c r="D106" s="360">
        <v>0</v>
      </c>
      <c r="E106" s="360">
        <v>0</v>
      </c>
      <c r="F106" s="360">
        <v>-4</v>
      </c>
      <c r="G106" s="176"/>
    </row>
    <row r="107" spans="1:7" s="174" customFormat="1" ht="13.95" customHeight="1" x14ac:dyDescent="0.3">
      <c r="A107" s="430" t="s">
        <v>649</v>
      </c>
      <c r="B107" s="360">
        <v>0</v>
      </c>
      <c r="C107" s="360">
        <v>0</v>
      </c>
      <c r="D107" s="360">
        <v>0</v>
      </c>
      <c r="E107" s="360">
        <v>0</v>
      </c>
      <c r="F107" s="360">
        <v>0</v>
      </c>
      <c r="G107" s="176"/>
    </row>
    <row r="108" spans="1:7" s="174" customFormat="1" ht="13.95" customHeight="1" x14ac:dyDescent="0.3">
      <c r="A108" s="430" t="s">
        <v>650</v>
      </c>
      <c r="B108" s="360">
        <v>0</v>
      </c>
      <c r="C108" s="360">
        <v>0</v>
      </c>
      <c r="D108" s="360">
        <v>0</v>
      </c>
      <c r="E108" s="360">
        <v>0</v>
      </c>
      <c r="F108" s="360">
        <v>0</v>
      </c>
      <c r="G108" s="176"/>
    </row>
    <row r="109" spans="1:7" s="174" customFormat="1" ht="13.95" customHeight="1" x14ac:dyDescent="0.3">
      <c r="A109" s="430" t="s">
        <v>710</v>
      </c>
      <c r="B109" s="360">
        <v>-26</v>
      </c>
      <c r="C109" s="360">
        <v>-22770</v>
      </c>
      <c r="D109" s="360">
        <v>17265</v>
      </c>
      <c r="E109" s="360">
        <v>0</v>
      </c>
      <c r="F109" s="360">
        <v>-3106</v>
      </c>
      <c r="G109" s="176"/>
    </row>
    <row r="110" spans="1:7" s="174" customFormat="1" ht="13.95" customHeight="1" x14ac:dyDescent="0.3">
      <c r="A110" s="430" t="s">
        <v>713</v>
      </c>
      <c r="B110" s="360">
        <v>-20</v>
      </c>
      <c r="C110" s="360">
        <v>0</v>
      </c>
      <c r="D110" s="360">
        <v>0</v>
      </c>
      <c r="E110" s="360">
        <v>0</v>
      </c>
      <c r="F110" s="360">
        <v>-1734</v>
      </c>
      <c r="G110" s="176"/>
    </row>
    <row r="111" spans="1:7" s="174" customFormat="1" ht="13.95" customHeight="1" x14ac:dyDescent="0.3">
      <c r="A111" s="430" t="s">
        <v>651</v>
      </c>
      <c r="B111" s="360">
        <v>-20</v>
      </c>
      <c r="C111" s="360">
        <v>0</v>
      </c>
      <c r="D111" s="360">
        <v>0</v>
      </c>
      <c r="E111" s="360">
        <v>0</v>
      </c>
      <c r="F111" s="360">
        <v>-1069</v>
      </c>
      <c r="G111" s="176"/>
    </row>
    <row r="112" spans="1:7" s="174" customFormat="1" ht="13.95" customHeight="1" x14ac:dyDescent="0.3">
      <c r="A112" s="430" t="s">
        <v>653</v>
      </c>
      <c r="B112" s="360">
        <v>-20</v>
      </c>
      <c r="C112" s="360">
        <v>0</v>
      </c>
      <c r="D112" s="360">
        <v>0</v>
      </c>
      <c r="E112" s="360">
        <v>0</v>
      </c>
      <c r="F112" s="360">
        <v>-750</v>
      </c>
      <c r="G112" s="176"/>
    </row>
    <row r="113" spans="1:7" s="174" customFormat="1" ht="13.95" customHeight="1" x14ac:dyDescent="0.3">
      <c r="A113" s="430" t="s">
        <v>505</v>
      </c>
      <c r="B113" s="360">
        <v>-5</v>
      </c>
      <c r="C113" s="360">
        <v>0</v>
      </c>
      <c r="D113" s="360">
        <v>164</v>
      </c>
      <c r="E113" s="360">
        <v>-219</v>
      </c>
      <c r="F113" s="360">
        <v>-3</v>
      </c>
      <c r="G113" s="176"/>
    </row>
    <row r="114" spans="1:7" s="174" customFormat="1" ht="13.95" customHeight="1" x14ac:dyDescent="0.3">
      <c r="A114" s="430" t="s">
        <v>599</v>
      </c>
      <c r="B114" s="360">
        <v>-15</v>
      </c>
      <c r="C114" s="360">
        <v>0</v>
      </c>
      <c r="D114" s="360">
        <v>0</v>
      </c>
      <c r="E114" s="360">
        <v>0</v>
      </c>
      <c r="F114" s="360">
        <v>0</v>
      </c>
      <c r="G114" s="176"/>
    </row>
    <row r="115" spans="1:7" s="174" customFormat="1" ht="13.95" customHeight="1" x14ac:dyDescent="0.3">
      <c r="A115" s="430" t="s">
        <v>459</v>
      </c>
      <c r="B115" s="360">
        <v>-5</v>
      </c>
      <c r="C115" s="360">
        <v>-298</v>
      </c>
      <c r="D115" s="360">
        <v>43</v>
      </c>
      <c r="E115" s="360">
        <v>-44</v>
      </c>
      <c r="F115" s="360">
        <v>-8</v>
      </c>
      <c r="G115" s="176"/>
    </row>
    <row r="116" spans="1:7" s="174" customFormat="1" ht="13.95" customHeight="1" x14ac:dyDescent="0.3">
      <c r="A116" s="430" t="s">
        <v>460</v>
      </c>
      <c r="B116" s="360">
        <v>-15</v>
      </c>
      <c r="C116" s="360">
        <v>0</v>
      </c>
      <c r="D116" s="360">
        <v>576</v>
      </c>
      <c r="E116" s="360">
        <v>-344</v>
      </c>
      <c r="F116" s="360">
        <v>-11</v>
      </c>
      <c r="G116" s="176"/>
    </row>
    <row r="117" spans="1:7" s="174" customFormat="1" ht="13.95" customHeight="1" x14ac:dyDescent="0.3">
      <c r="A117" s="430" t="s">
        <v>461</v>
      </c>
      <c r="B117" s="360">
        <v>-15</v>
      </c>
      <c r="C117" s="360">
        <v>0</v>
      </c>
      <c r="D117" s="360">
        <v>1093</v>
      </c>
      <c r="E117" s="360">
        <v>-1960</v>
      </c>
      <c r="F117" s="360">
        <v>-25</v>
      </c>
      <c r="G117" s="176"/>
    </row>
    <row r="118" spans="1:7" s="174" customFormat="1" ht="13.95" customHeight="1" x14ac:dyDescent="0.3">
      <c r="A118" s="430" t="s">
        <v>462</v>
      </c>
      <c r="B118" s="360">
        <v>-11</v>
      </c>
      <c r="C118" s="360">
        <v>0</v>
      </c>
      <c r="D118" s="360">
        <v>158</v>
      </c>
      <c r="E118" s="360">
        <v>-795</v>
      </c>
      <c r="F118" s="360">
        <v>-20</v>
      </c>
      <c r="G118" s="176"/>
    </row>
    <row r="119" spans="1:7" s="174" customFormat="1" ht="13.95" customHeight="1" x14ac:dyDescent="0.3">
      <c r="A119" s="430" t="s">
        <v>463</v>
      </c>
      <c r="B119" s="360">
        <v>-33</v>
      </c>
      <c r="C119" s="360">
        <v>-3061</v>
      </c>
      <c r="D119" s="360">
        <v>956</v>
      </c>
      <c r="E119" s="360">
        <v>0</v>
      </c>
      <c r="F119" s="360">
        <v>-38</v>
      </c>
      <c r="G119" s="176"/>
    </row>
    <row r="120" spans="1:7" s="174" customFormat="1" ht="13.95" customHeight="1" x14ac:dyDescent="0.3">
      <c r="A120" s="430" t="s">
        <v>464</v>
      </c>
      <c r="B120" s="360">
        <v>-57</v>
      </c>
      <c r="C120" s="360">
        <v>-466</v>
      </c>
      <c r="D120" s="360">
        <v>1290</v>
      </c>
      <c r="E120" s="360">
        <v>0</v>
      </c>
      <c r="F120" s="360">
        <v>-20</v>
      </c>
      <c r="G120" s="176"/>
    </row>
    <row r="121" spans="1:7" s="174" customFormat="1" ht="13.95" customHeight="1" x14ac:dyDescent="0.3">
      <c r="A121" s="430" t="s">
        <v>465</v>
      </c>
      <c r="B121" s="360">
        <v>-69</v>
      </c>
      <c r="C121" s="360">
        <v>-1132</v>
      </c>
      <c r="D121" s="360">
        <v>911</v>
      </c>
      <c r="E121" s="360">
        <v>0</v>
      </c>
      <c r="F121" s="360">
        <v>-29</v>
      </c>
      <c r="G121" s="176"/>
    </row>
    <row r="122" spans="1:7" s="174" customFormat="1" ht="13.95" customHeight="1" x14ac:dyDescent="0.3">
      <c r="A122" s="430" t="s">
        <v>601</v>
      </c>
      <c r="B122" s="360">
        <v>-17</v>
      </c>
      <c r="C122" s="360">
        <v>520</v>
      </c>
      <c r="D122" s="360">
        <v>10660</v>
      </c>
      <c r="E122" s="360">
        <v>-2827</v>
      </c>
      <c r="F122" s="360">
        <v>-12</v>
      </c>
      <c r="G122" s="176"/>
    </row>
    <row r="123" spans="1:7" s="174" customFormat="1" ht="13.95" customHeight="1" x14ac:dyDescent="0.3">
      <c r="A123" s="430" t="s">
        <v>602</v>
      </c>
      <c r="B123" s="360">
        <v>-17</v>
      </c>
      <c r="C123" s="360">
        <v>-1029</v>
      </c>
      <c r="D123" s="360">
        <v>476</v>
      </c>
      <c r="E123" s="360">
        <v>0</v>
      </c>
      <c r="F123" s="360">
        <v>-6</v>
      </c>
      <c r="G123" s="176"/>
    </row>
    <row r="124" spans="1:7" s="174" customFormat="1" ht="13.95" customHeight="1" x14ac:dyDescent="0.3">
      <c r="A124" s="430" t="s">
        <v>603</v>
      </c>
      <c r="B124" s="360">
        <v>-18</v>
      </c>
      <c r="C124" s="360">
        <v>-1568</v>
      </c>
      <c r="D124" s="360">
        <v>15781</v>
      </c>
      <c r="E124" s="360">
        <v>0</v>
      </c>
      <c r="F124" s="360">
        <v>-6</v>
      </c>
      <c r="G124" s="176"/>
    </row>
    <row r="125" spans="1:7" s="174" customFormat="1" ht="13.95" customHeight="1" x14ac:dyDescent="0.3">
      <c r="A125" s="430" t="s">
        <v>604</v>
      </c>
      <c r="B125" s="360">
        <v>-126</v>
      </c>
      <c r="C125" s="360">
        <v>0</v>
      </c>
      <c r="D125" s="360">
        <v>4033</v>
      </c>
      <c r="E125" s="360">
        <v>-2632</v>
      </c>
      <c r="F125" s="360">
        <v>-6</v>
      </c>
      <c r="G125" s="176"/>
    </row>
    <row r="126" spans="1:7" s="174" customFormat="1" ht="13.95" customHeight="1" x14ac:dyDescent="0.3">
      <c r="A126" s="430" t="s">
        <v>605</v>
      </c>
      <c r="B126" s="360">
        <v>-277</v>
      </c>
      <c r="C126" s="360">
        <v>-8273</v>
      </c>
      <c r="D126" s="360">
        <v>17947</v>
      </c>
      <c r="E126" s="360">
        <v>-17985</v>
      </c>
      <c r="F126" s="360">
        <v>-6</v>
      </c>
      <c r="G126" s="176"/>
    </row>
    <row r="127" spans="1:7" s="174" customFormat="1" ht="13.95" customHeight="1" x14ac:dyDescent="0.3">
      <c r="A127" s="430" t="s">
        <v>606</v>
      </c>
      <c r="B127" s="360">
        <v>-47</v>
      </c>
      <c r="C127" s="360">
        <v>-9780</v>
      </c>
      <c r="D127" s="360">
        <v>4242</v>
      </c>
      <c r="E127" s="360">
        <v>0</v>
      </c>
      <c r="F127" s="360">
        <v>0</v>
      </c>
      <c r="G127" s="176"/>
    </row>
    <row r="128" spans="1:7" s="174" customFormat="1" ht="13.95" customHeight="1" x14ac:dyDescent="0.3">
      <c r="A128" s="430" t="s">
        <v>607</v>
      </c>
      <c r="B128" s="360">
        <v>-18</v>
      </c>
      <c r="C128" s="360">
        <v>0</v>
      </c>
      <c r="D128" s="360">
        <v>22382</v>
      </c>
      <c r="E128" s="360">
        <v>-22589</v>
      </c>
      <c r="F128" s="360">
        <v>-6</v>
      </c>
      <c r="G128" s="176"/>
    </row>
    <row r="129" spans="1:7" s="174" customFormat="1" ht="13.95" customHeight="1" x14ac:dyDescent="0.3">
      <c r="A129" s="430" t="s">
        <v>608</v>
      </c>
      <c r="B129" s="360">
        <v>-17</v>
      </c>
      <c r="C129" s="360">
        <v>0</v>
      </c>
      <c r="D129" s="360">
        <v>17631</v>
      </c>
      <c r="E129" s="360">
        <v>-17864</v>
      </c>
      <c r="F129" s="360">
        <v>-6</v>
      </c>
      <c r="G129" s="176"/>
    </row>
    <row r="130" spans="1:7" s="174" customFormat="1" ht="13.95" customHeight="1" x14ac:dyDescent="0.3">
      <c r="A130" s="430" t="s">
        <v>609</v>
      </c>
      <c r="B130" s="360">
        <v>-38</v>
      </c>
      <c r="C130" s="360">
        <v>-855</v>
      </c>
      <c r="D130" s="360">
        <v>10439</v>
      </c>
      <c r="E130" s="360">
        <v>-10678</v>
      </c>
      <c r="F130" s="360">
        <v>-6</v>
      </c>
      <c r="G130" s="176"/>
    </row>
    <row r="131" spans="1:7" s="174" customFormat="1" ht="13.95" customHeight="1" x14ac:dyDescent="0.3">
      <c r="A131" s="430" t="s">
        <v>610</v>
      </c>
      <c r="B131" s="360">
        <v>-61</v>
      </c>
      <c r="C131" s="360">
        <v>-1364</v>
      </c>
      <c r="D131" s="360">
        <v>0</v>
      </c>
      <c r="E131" s="360">
        <v>-239</v>
      </c>
      <c r="F131" s="360">
        <v>-6</v>
      </c>
      <c r="G131" s="176"/>
    </row>
    <row r="132" spans="1:7" s="174" customFormat="1" ht="13.95" customHeight="1" x14ac:dyDescent="0.3">
      <c r="A132" s="430" t="s">
        <v>611</v>
      </c>
      <c r="B132" s="360">
        <v>-59</v>
      </c>
      <c r="C132" s="360">
        <v>-3986</v>
      </c>
      <c r="D132" s="360">
        <v>3693</v>
      </c>
      <c r="E132" s="360">
        <v>-3815</v>
      </c>
      <c r="F132" s="360">
        <v>-6</v>
      </c>
      <c r="G132" s="176"/>
    </row>
    <row r="133" spans="1:7" s="174" customFormat="1" ht="13.95" customHeight="1" x14ac:dyDescent="0.3">
      <c r="A133" s="430" t="s">
        <v>612</v>
      </c>
      <c r="B133" s="360">
        <v>-26</v>
      </c>
      <c r="C133" s="360">
        <v>-1441</v>
      </c>
      <c r="D133" s="360">
        <v>330</v>
      </c>
      <c r="E133" s="360">
        <v>-441</v>
      </c>
      <c r="F133" s="360">
        <v>-6</v>
      </c>
      <c r="G133" s="176"/>
    </row>
    <row r="134" spans="1:7" s="174" customFormat="1" ht="13.95" customHeight="1" x14ac:dyDescent="0.3">
      <c r="A134" s="430" t="s">
        <v>613</v>
      </c>
      <c r="B134" s="360">
        <v>-26</v>
      </c>
      <c r="C134" s="360">
        <v>-1633</v>
      </c>
      <c r="D134" s="360">
        <v>1059</v>
      </c>
      <c r="E134" s="360">
        <v>0</v>
      </c>
      <c r="F134" s="360">
        <v>-6</v>
      </c>
      <c r="G134" s="176"/>
    </row>
    <row r="135" spans="1:7" s="174" customFormat="1" ht="13.95" customHeight="1" x14ac:dyDescent="0.3">
      <c r="A135" s="430" t="s">
        <v>614</v>
      </c>
      <c r="B135" s="360">
        <v>-15</v>
      </c>
      <c r="C135" s="360">
        <v>-494</v>
      </c>
      <c r="D135" s="360">
        <v>9738</v>
      </c>
      <c r="E135" s="360">
        <v>-279</v>
      </c>
      <c r="F135" s="360">
        <v>-6</v>
      </c>
      <c r="G135" s="176"/>
    </row>
    <row r="136" spans="1:7" s="174" customFormat="1" ht="13.95" customHeight="1" x14ac:dyDescent="0.3">
      <c r="A136" s="430" t="s">
        <v>615</v>
      </c>
      <c r="B136" s="360">
        <v>-20</v>
      </c>
      <c r="C136" s="360">
        <v>-912</v>
      </c>
      <c r="D136" s="360">
        <v>57568</v>
      </c>
      <c r="E136" s="360">
        <v>0</v>
      </c>
      <c r="F136" s="360">
        <v>-6</v>
      </c>
      <c r="G136" s="176"/>
    </row>
    <row r="137" spans="1:7" s="174" customFormat="1" ht="13.95" customHeight="1" x14ac:dyDescent="0.3">
      <c r="A137" s="430" t="s">
        <v>616</v>
      </c>
      <c r="B137" s="360">
        <v>-37</v>
      </c>
      <c r="C137" s="360">
        <v>-1135</v>
      </c>
      <c r="D137" s="360">
        <v>89613</v>
      </c>
      <c r="E137" s="360">
        <v>-389</v>
      </c>
      <c r="F137" s="360">
        <v>-6</v>
      </c>
      <c r="G137" s="176"/>
    </row>
    <row r="138" spans="1:7" s="174" customFormat="1" ht="13.95" customHeight="1" x14ac:dyDescent="0.3">
      <c r="A138" s="430" t="s">
        <v>617</v>
      </c>
      <c r="B138" s="360">
        <v>-38</v>
      </c>
      <c r="C138" s="360">
        <v>-563</v>
      </c>
      <c r="D138" s="360">
        <v>63688</v>
      </c>
      <c r="E138" s="360">
        <v>0</v>
      </c>
      <c r="F138" s="360">
        <v>-6</v>
      </c>
      <c r="G138" s="176"/>
    </row>
    <row r="139" spans="1:7" s="174" customFormat="1" ht="13.95" customHeight="1" x14ac:dyDescent="0.3">
      <c r="A139" s="430" t="s">
        <v>618</v>
      </c>
      <c r="B139" s="360">
        <v>-15</v>
      </c>
      <c r="C139" s="360">
        <v>-356</v>
      </c>
      <c r="D139" s="360">
        <v>2840</v>
      </c>
      <c r="E139" s="360">
        <v>0</v>
      </c>
      <c r="F139" s="360">
        <v>-6</v>
      </c>
      <c r="G139" s="176"/>
    </row>
    <row r="140" spans="1:7" s="174" customFormat="1" ht="13.95" customHeight="1" x14ac:dyDescent="0.3">
      <c r="A140" s="430" t="s">
        <v>619</v>
      </c>
      <c r="B140" s="360">
        <v>-20</v>
      </c>
      <c r="C140" s="360">
        <v>-4678</v>
      </c>
      <c r="D140" s="360">
        <v>872</v>
      </c>
      <c r="E140" s="360">
        <v>0</v>
      </c>
      <c r="F140" s="360">
        <v>-6</v>
      </c>
      <c r="G140" s="176"/>
    </row>
    <row r="141" spans="1:7" s="174" customFormat="1" ht="13.95" customHeight="1" x14ac:dyDescent="0.3">
      <c r="A141" s="430" t="s">
        <v>620</v>
      </c>
      <c r="B141" s="360">
        <v>-52</v>
      </c>
      <c r="C141" s="360">
        <v>-2273</v>
      </c>
      <c r="D141" s="360">
        <v>0</v>
      </c>
      <c r="E141" s="360">
        <v>-48</v>
      </c>
      <c r="F141" s="360">
        <v>-6</v>
      </c>
      <c r="G141" s="176"/>
    </row>
    <row r="142" spans="1:7" s="174" customFormat="1" ht="13.95" customHeight="1" x14ac:dyDescent="0.3">
      <c r="A142" s="430" t="s">
        <v>621</v>
      </c>
      <c r="B142" s="360">
        <v>-11</v>
      </c>
      <c r="C142" s="360">
        <v>-961</v>
      </c>
      <c r="D142" s="360">
        <v>0</v>
      </c>
      <c r="E142" s="360">
        <v>0</v>
      </c>
      <c r="F142" s="360">
        <v>0</v>
      </c>
      <c r="G142" s="176"/>
    </row>
    <row r="143" spans="1:7" s="174" customFormat="1" ht="13.95" customHeight="1" x14ac:dyDescent="0.3">
      <c r="A143" s="430" t="s">
        <v>622</v>
      </c>
      <c r="B143" s="360">
        <v>-17</v>
      </c>
      <c r="C143" s="360">
        <v>-1347</v>
      </c>
      <c r="D143" s="360">
        <v>9411</v>
      </c>
      <c r="E143" s="360">
        <v>-7745</v>
      </c>
      <c r="F143" s="360">
        <v>-6</v>
      </c>
      <c r="G143" s="176"/>
    </row>
    <row r="144" spans="1:7" s="174" customFormat="1" ht="13.95" customHeight="1" x14ac:dyDescent="0.3">
      <c r="A144" s="430" t="s">
        <v>623</v>
      </c>
      <c r="B144" s="360">
        <v>-17</v>
      </c>
      <c r="C144" s="360">
        <v>-935</v>
      </c>
      <c r="D144" s="360">
        <v>25443</v>
      </c>
      <c r="E144" s="360">
        <v>-25664</v>
      </c>
      <c r="F144" s="360">
        <v>-6</v>
      </c>
      <c r="G144" s="176"/>
    </row>
    <row r="145" spans="1:7" s="174" customFormat="1" ht="13.95" customHeight="1" x14ac:dyDescent="0.3">
      <c r="A145" s="430" t="s">
        <v>624</v>
      </c>
      <c r="B145" s="360">
        <v>-27</v>
      </c>
      <c r="C145" s="360">
        <v>-1385</v>
      </c>
      <c r="D145" s="360">
        <v>62559</v>
      </c>
      <c r="E145" s="360">
        <v>0</v>
      </c>
      <c r="F145" s="360">
        <v>-6</v>
      </c>
      <c r="G145" s="176"/>
    </row>
    <row r="146" spans="1:7" s="174" customFormat="1" ht="13.95" customHeight="1" x14ac:dyDescent="0.3">
      <c r="A146" s="430" t="s">
        <v>625</v>
      </c>
      <c r="B146" s="360">
        <v>-33</v>
      </c>
      <c r="C146" s="360">
        <v>-61</v>
      </c>
      <c r="D146" s="360">
        <v>43317</v>
      </c>
      <c r="E146" s="360">
        <v>0</v>
      </c>
      <c r="F146" s="360">
        <v>-6</v>
      </c>
      <c r="G146" s="176"/>
    </row>
    <row r="147" spans="1:7" s="174" customFormat="1" ht="13.95" customHeight="1" x14ac:dyDescent="0.3">
      <c r="A147" s="430" t="s">
        <v>654</v>
      </c>
      <c r="B147" s="360">
        <v>-40</v>
      </c>
      <c r="C147" s="360">
        <v>0</v>
      </c>
      <c r="D147" s="360">
        <v>0</v>
      </c>
      <c r="E147" s="360">
        <v>0</v>
      </c>
      <c r="F147" s="360">
        <v>-186</v>
      </c>
      <c r="G147" s="176"/>
    </row>
    <row r="148" spans="1:7" s="174" customFormat="1" ht="13.95" customHeight="1" x14ac:dyDescent="0.3">
      <c r="A148" s="430" t="s">
        <v>736</v>
      </c>
      <c r="B148" s="360">
        <v>-16</v>
      </c>
      <c r="C148" s="360">
        <v>-459</v>
      </c>
      <c r="D148" s="360">
        <v>1660</v>
      </c>
      <c r="E148" s="360">
        <v>0</v>
      </c>
      <c r="F148" s="360">
        <v>-6</v>
      </c>
      <c r="G148" s="176"/>
    </row>
    <row r="149" spans="1:7" s="174" customFormat="1" ht="13.95" customHeight="1" x14ac:dyDescent="0.3">
      <c r="A149" s="430" t="s">
        <v>737</v>
      </c>
      <c r="B149" s="360">
        <v>-15</v>
      </c>
      <c r="C149" s="360">
        <v>-654</v>
      </c>
      <c r="D149" s="360">
        <v>17674</v>
      </c>
      <c r="E149" s="360">
        <v>0</v>
      </c>
      <c r="F149" s="360">
        <v>-6</v>
      </c>
      <c r="G149" s="176"/>
    </row>
    <row r="150" spans="1:7" s="174" customFormat="1" ht="13.95" customHeight="1" x14ac:dyDescent="0.3">
      <c r="A150" s="430" t="s">
        <v>626</v>
      </c>
      <c r="B150" s="360">
        <v>-59</v>
      </c>
      <c r="C150" s="360">
        <v>-4473</v>
      </c>
      <c r="D150" s="360">
        <v>8248</v>
      </c>
      <c r="E150" s="360">
        <v>-8255</v>
      </c>
      <c r="F150" s="360">
        <v>-6</v>
      </c>
      <c r="G150" s="176"/>
    </row>
    <row r="151" spans="1:7" s="174" customFormat="1" ht="13.95" customHeight="1" x14ac:dyDescent="0.3">
      <c r="A151" s="430" t="s">
        <v>712</v>
      </c>
      <c r="B151" s="360">
        <v>-19</v>
      </c>
      <c r="C151" s="360">
        <v>-1660</v>
      </c>
      <c r="D151" s="360">
        <v>0</v>
      </c>
      <c r="E151" s="360">
        <v>-1</v>
      </c>
      <c r="F151" s="360">
        <v>-6</v>
      </c>
      <c r="G151" s="176"/>
    </row>
    <row r="152" spans="1:7" s="174" customFormat="1" ht="13.95" customHeight="1" x14ac:dyDescent="0.3">
      <c r="A152" s="430" t="s">
        <v>627</v>
      </c>
      <c r="B152" s="360">
        <v>-45</v>
      </c>
      <c r="C152" s="360">
        <v>-11064</v>
      </c>
      <c r="D152" s="360">
        <v>12556</v>
      </c>
      <c r="E152" s="360">
        <v>0</v>
      </c>
      <c r="F152" s="360">
        <v>0</v>
      </c>
      <c r="G152" s="176"/>
    </row>
    <row r="153" spans="1:7" s="174" customFormat="1" ht="13.95" customHeight="1" x14ac:dyDescent="0.3">
      <c r="A153" s="430" t="s">
        <v>628</v>
      </c>
      <c r="B153" s="360">
        <v>-38</v>
      </c>
      <c r="C153" s="360">
        <v>-10083</v>
      </c>
      <c r="D153" s="360">
        <v>9722</v>
      </c>
      <c r="E153" s="360">
        <v>0</v>
      </c>
      <c r="F153" s="360">
        <v>-14</v>
      </c>
      <c r="G153" s="176"/>
    </row>
    <row r="154" spans="1:7" s="174" customFormat="1" ht="13.95" customHeight="1" x14ac:dyDescent="0.3">
      <c r="A154" s="430" t="s">
        <v>629</v>
      </c>
      <c r="B154" s="360">
        <v>-50</v>
      </c>
      <c r="C154" s="360">
        <v>-17465</v>
      </c>
      <c r="D154" s="360">
        <v>20865</v>
      </c>
      <c r="E154" s="360">
        <v>0</v>
      </c>
      <c r="F154" s="360">
        <v>22</v>
      </c>
      <c r="G154" s="176"/>
    </row>
    <row r="155" spans="1:7" s="174" customFormat="1" ht="13.95" customHeight="1" x14ac:dyDescent="0.3">
      <c r="A155" s="430" t="s">
        <v>883</v>
      </c>
      <c r="B155" s="360">
        <v>-11</v>
      </c>
      <c r="C155" s="360">
        <v>0</v>
      </c>
      <c r="D155" s="360">
        <v>0</v>
      </c>
      <c r="E155" s="360">
        <v>-3</v>
      </c>
      <c r="F155" s="360">
        <v>-3</v>
      </c>
      <c r="G155" s="176"/>
    </row>
    <row r="156" spans="1:7" s="174" customFormat="1" ht="13.95" customHeight="1" x14ac:dyDescent="0.3">
      <c r="A156" s="430" t="s">
        <v>630</v>
      </c>
      <c r="B156" s="360">
        <v>-130</v>
      </c>
      <c r="C156" s="360">
        <v>-6294</v>
      </c>
      <c r="D156" s="360">
        <v>9140</v>
      </c>
      <c r="E156" s="360">
        <v>-9140</v>
      </c>
      <c r="F156" s="360">
        <v>-6</v>
      </c>
      <c r="G156" s="176"/>
    </row>
    <row r="157" spans="1:7" s="174" customFormat="1" ht="13.95" customHeight="1" x14ac:dyDescent="0.3">
      <c r="A157" s="430" t="s">
        <v>631</v>
      </c>
      <c r="B157" s="360">
        <v>-59</v>
      </c>
      <c r="C157" s="360">
        <v>0</v>
      </c>
      <c r="D157" s="360">
        <v>1833</v>
      </c>
      <c r="E157" s="360">
        <v>-1844</v>
      </c>
      <c r="F157" s="360">
        <v>-6</v>
      </c>
      <c r="G157" s="176"/>
    </row>
    <row r="158" spans="1:7" s="174" customFormat="1" ht="13.95" customHeight="1" x14ac:dyDescent="0.3">
      <c r="A158" s="430" t="s">
        <v>632</v>
      </c>
      <c r="B158" s="360">
        <v>-23</v>
      </c>
      <c r="C158" s="360">
        <v>-1432</v>
      </c>
      <c r="D158" s="360">
        <v>10734</v>
      </c>
      <c r="E158" s="360">
        <v>0</v>
      </c>
      <c r="F158" s="360">
        <v>-6</v>
      </c>
      <c r="G158" s="176"/>
    </row>
    <row r="159" spans="1:7" s="174" customFormat="1" ht="13.95" customHeight="1" x14ac:dyDescent="0.3">
      <c r="A159" s="430" t="s">
        <v>655</v>
      </c>
      <c r="B159" s="360">
        <v>-7</v>
      </c>
      <c r="C159" s="360">
        <v>0</v>
      </c>
      <c r="D159" s="360">
        <v>0</v>
      </c>
      <c r="E159" s="360">
        <v>0</v>
      </c>
      <c r="F159" s="360">
        <v>-2</v>
      </c>
      <c r="G159" s="176"/>
    </row>
    <row r="160" spans="1:7" s="174" customFormat="1" ht="13.95" customHeight="1" x14ac:dyDescent="0.3">
      <c r="A160" s="430" t="s">
        <v>719</v>
      </c>
      <c r="B160" s="360">
        <v>-9</v>
      </c>
      <c r="C160" s="360">
        <v>0</v>
      </c>
      <c r="D160" s="360">
        <v>430</v>
      </c>
      <c r="E160" s="360">
        <v>-429</v>
      </c>
      <c r="F160" s="360">
        <v>-3</v>
      </c>
      <c r="G160" s="176"/>
    </row>
    <row r="161" spans="1:7" s="174" customFormat="1" ht="13.95" customHeight="1" x14ac:dyDescent="0.3">
      <c r="A161" s="430" t="s">
        <v>563</v>
      </c>
      <c r="B161" s="360">
        <v>-11</v>
      </c>
      <c r="C161" s="360">
        <v>-6005</v>
      </c>
      <c r="D161" s="360">
        <v>6571</v>
      </c>
      <c r="E161" s="360">
        <v>0</v>
      </c>
      <c r="F161" s="360">
        <v>-6</v>
      </c>
      <c r="G161" s="176"/>
    </row>
    <row r="162" spans="1:7" s="174" customFormat="1" ht="13.95" customHeight="1" x14ac:dyDescent="0.3">
      <c r="A162" s="430" t="s">
        <v>564</v>
      </c>
      <c r="B162" s="360">
        <v>-6</v>
      </c>
      <c r="C162" s="360">
        <v>0</v>
      </c>
      <c r="D162" s="360">
        <v>0</v>
      </c>
      <c r="E162" s="360">
        <v>-167</v>
      </c>
      <c r="F162" s="360">
        <v>-4</v>
      </c>
      <c r="G162" s="176"/>
    </row>
    <row r="163" spans="1:7" s="174" customFormat="1" ht="13.95" customHeight="1" x14ac:dyDescent="0.3">
      <c r="A163" s="430" t="s">
        <v>565</v>
      </c>
      <c r="B163" s="360">
        <v>-10</v>
      </c>
      <c r="C163" s="360">
        <v>0</v>
      </c>
      <c r="D163" s="360">
        <v>2521</v>
      </c>
      <c r="E163" s="360">
        <v>-3993</v>
      </c>
      <c r="F163" s="360">
        <v>-92</v>
      </c>
      <c r="G163" s="176"/>
    </row>
    <row r="164" spans="1:7" s="174" customFormat="1" ht="13.95" customHeight="1" x14ac:dyDescent="0.3">
      <c r="A164" s="430" t="s">
        <v>733</v>
      </c>
      <c r="B164" s="360">
        <v>-8</v>
      </c>
      <c r="C164" s="360">
        <v>41</v>
      </c>
      <c r="D164" s="360">
        <v>1</v>
      </c>
      <c r="E164" s="360">
        <v>-5</v>
      </c>
      <c r="F164" s="360">
        <v>-6</v>
      </c>
      <c r="G164" s="176"/>
    </row>
    <row r="165" spans="1:7" s="174" customFormat="1" ht="13.95" customHeight="1" x14ac:dyDescent="0.3">
      <c r="A165" s="430" t="s">
        <v>506</v>
      </c>
      <c r="B165" s="360">
        <v>-33</v>
      </c>
      <c r="C165" s="360">
        <v>0</v>
      </c>
      <c r="D165" s="360">
        <v>6631</v>
      </c>
      <c r="E165" s="360">
        <v>-6631</v>
      </c>
      <c r="F165" s="360">
        <v>-3</v>
      </c>
      <c r="G165" s="176"/>
    </row>
    <row r="166" spans="1:7" s="174" customFormat="1" ht="13.95" customHeight="1" x14ac:dyDescent="0.3">
      <c r="A166" s="430" t="s">
        <v>507</v>
      </c>
      <c r="B166" s="360">
        <v>-38</v>
      </c>
      <c r="C166" s="360">
        <v>0</v>
      </c>
      <c r="D166" s="360">
        <v>8613</v>
      </c>
      <c r="E166" s="360">
        <v>-8613</v>
      </c>
      <c r="F166" s="360">
        <v>-3</v>
      </c>
      <c r="G166" s="176"/>
    </row>
    <row r="167" spans="1:7" s="174" customFormat="1" ht="13.95" customHeight="1" x14ac:dyDescent="0.3">
      <c r="A167" s="430" t="s">
        <v>508</v>
      </c>
      <c r="B167" s="360">
        <v>-19</v>
      </c>
      <c r="C167" s="360">
        <v>-394</v>
      </c>
      <c r="D167" s="360">
        <v>13269</v>
      </c>
      <c r="E167" s="360">
        <v>0</v>
      </c>
      <c r="F167" s="360">
        <v>-2</v>
      </c>
      <c r="G167" s="176"/>
    </row>
    <row r="168" spans="1:7" s="174" customFormat="1" ht="13.95" customHeight="1" x14ac:dyDescent="0.3">
      <c r="A168" s="430" t="s">
        <v>509</v>
      </c>
      <c r="B168" s="360">
        <v>-42</v>
      </c>
      <c r="C168" s="360">
        <v>0</v>
      </c>
      <c r="D168" s="360">
        <v>10830</v>
      </c>
      <c r="E168" s="360">
        <v>-9248</v>
      </c>
      <c r="F168" s="360">
        <v>-5</v>
      </c>
      <c r="G168" s="176"/>
    </row>
    <row r="169" spans="1:7" s="174" customFormat="1" ht="13.95" customHeight="1" x14ac:dyDescent="0.3">
      <c r="A169" s="430" t="s">
        <v>510</v>
      </c>
      <c r="B169" s="360">
        <v>-32</v>
      </c>
      <c r="C169" s="360">
        <v>0</v>
      </c>
      <c r="D169" s="360">
        <v>11855</v>
      </c>
      <c r="E169" s="360">
        <v>-11855</v>
      </c>
      <c r="F169" s="360">
        <v>-3</v>
      </c>
      <c r="G169" s="176"/>
    </row>
    <row r="170" spans="1:7" s="174" customFormat="1" ht="13.95" customHeight="1" x14ac:dyDescent="0.3">
      <c r="A170" s="430" t="s">
        <v>511</v>
      </c>
      <c r="B170" s="360">
        <v>-27</v>
      </c>
      <c r="C170" s="360">
        <v>0</v>
      </c>
      <c r="D170" s="360">
        <v>3144</v>
      </c>
      <c r="E170" s="360">
        <v>-3144</v>
      </c>
      <c r="F170" s="360">
        <v>-3</v>
      </c>
      <c r="G170" s="176"/>
    </row>
    <row r="171" spans="1:7" s="174" customFormat="1" ht="13.95" customHeight="1" x14ac:dyDescent="0.3">
      <c r="A171" s="430" t="s">
        <v>566</v>
      </c>
      <c r="B171" s="360">
        <v>-31</v>
      </c>
      <c r="C171" s="360">
        <v>-971</v>
      </c>
      <c r="D171" s="360">
        <v>607</v>
      </c>
      <c r="E171" s="360">
        <v>0</v>
      </c>
      <c r="F171" s="360">
        <v>-23</v>
      </c>
      <c r="G171" s="176"/>
    </row>
    <row r="172" spans="1:7" s="174" customFormat="1" ht="13.95" customHeight="1" x14ac:dyDescent="0.3">
      <c r="A172" s="430" t="s">
        <v>878</v>
      </c>
      <c r="B172" s="360">
        <v>-3</v>
      </c>
      <c r="C172" s="360">
        <v>0</v>
      </c>
      <c r="D172" s="360">
        <v>0</v>
      </c>
      <c r="E172" s="360">
        <v>-3</v>
      </c>
      <c r="F172" s="360">
        <v>-3</v>
      </c>
      <c r="G172" s="176"/>
    </row>
    <row r="173" spans="1:7" s="174" customFormat="1" ht="13.95" customHeight="1" x14ac:dyDescent="0.3">
      <c r="A173" s="430" t="s">
        <v>568</v>
      </c>
      <c r="B173" s="360">
        <v>-17</v>
      </c>
      <c r="C173" s="360">
        <v>-393</v>
      </c>
      <c r="D173" s="360">
        <v>9616</v>
      </c>
      <c r="E173" s="360">
        <v>0</v>
      </c>
      <c r="F173" s="360">
        <v>-52</v>
      </c>
      <c r="G173" s="176"/>
    </row>
    <row r="174" spans="1:7" s="174" customFormat="1" ht="13.95" customHeight="1" x14ac:dyDescent="0.3">
      <c r="A174" s="430" t="s">
        <v>570</v>
      </c>
      <c r="B174" s="360">
        <v>-20</v>
      </c>
      <c r="C174" s="360">
        <v>-2561</v>
      </c>
      <c r="D174" s="360">
        <v>22803</v>
      </c>
      <c r="E174" s="360">
        <v>0</v>
      </c>
      <c r="F174" s="360">
        <v>-21</v>
      </c>
      <c r="G174" s="176"/>
    </row>
    <row r="175" spans="1:7" s="174" customFormat="1" ht="13.95" customHeight="1" x14ac:dyDescent="0.3">
      <c r="A175" s="430" t="s">
        <v>573</v>
      </c>
      <c r="B175" s="360">
        <v>-28</v>
      </c>
      <c r="C175" s="360">
        <v>-1099</v>
      </c>
      <c r="D175" s="360">
        <v>27790</v>
      </c>
      <c r="E175" s="360">
        <v>0</v>
      </c>
      <c r="F175" s="360">
        <v>-32</v>
      </c>
      <c r="G175" s="176"/>
    </row>
    <row r="176" spans="1:7" s="174" customFormat="1" ht="13.95" customHeight="1" x14ac:dyDescent="0.3">
      <c r="A176" s="430" t="s">
        <v>574</v>
      </c>
      <c r="B176" s="360">
        <v>-12</v>
      </c>
      <c r="C176" s="360">
        <v>-227</v>
      </c>
      <c r="D176" s="360">
        <v>3157</v>
      </c>
      <c r="E176" s="360">
        <v>0</v>
      </c>
      <c r="F176" s="360">
        <v>-5</v>
      </c>
      <c r="G176" s="176"/>
    </row>
    <row r="177" spans="1:7" s="174" customFormat="1" ht="13.95" customHeight="1" x14ac:dyDescent="0.3">
      <c r="A177" s="430" t="s">
        <v>576</v>
      </c>
      <c r="B177" s="360">
        <v>-16</v>
      </c>
      <c r="C177" s="360">
        <v>-192</v>
      </c>
      <c r="D177" s="360">
        <v>6106</v>
      </c>
      <c r="E177" s="360">
        <v>0</v>
      </c>
      <c r="F177" s="360">
        <v>-6</v>
      </c>
      <c r="G177" s="176"/>
    </row>
    <row r="178" spans="1:7" s="174" customFormat="1" ht="13.95" customHeight="1" x14ac:dyDescent="0.3">
      <c r="A178" s="430" t="s">
        <v>577</v>
      </c>
      <c r="B178" s="360">
        <v>-4</v>
      </c>
      <c r="C178" s="360">
        <v>-62</v>
      </c>
      <c r="D178" s="360">
        <v>2422</v>
      </c>
      <c r="E178" s="360">
        <v>0</v>
      </c>
      <c r="F178" s="360">
        <v>-2</v>
      </c>
      <c r="G178" s="176"/>
    </row>
    <row r="179" spans="1:7" s="174" customFormat="1" ht="13.95" customHeight="1" x14ac:dyDescent="0.3">
      <c r="A179" s="430" t="s">
        <v>578</v>
      </c>
      <c r="B179" s="360">
        <v>-21</v>
      </c>
      <c r="C179" s="360">
        <v>-493</v>
      </c>
      <c r="D179" s="360">
        <v>24145</v>
      </c>
      <c r="E179" s="360">
        <v>0</v>
      </c>
      <c r="F179" s="360">
        <v>-6</v>
      </c>
      <c r="G179" s="176"/>
    </row>
    <row r="180" spans="1:7" s="174" customFormat="1" ht="13.95" customHeight="1" x14ac:dyDescent="0.3">
      <c r="A180" s="430" t="s">
        <v>579</v>
      </c>
      <c r="B180" s="360">
        <v>-21</v>
      </c>
      <c r="C180" s="360">
        <v>-241</v>
      </c>
      <c r="D180" s="360">
        <v>15547</v>
      </c>
      <c r="E180" s="360">
        <v>0</v>
      </c>
      <c r="F180" s="360">
        <v>-6</v>
      </c>
      <c r="G180" s="176"/>
    </row>
    <row r="181" spans="1:7" s="174" customFormat="1" ht="13.95" customHeight="1" x14ac:dyDescent="0.3">
      <c r="A181" s="430" t="s">
        <v>580</v>
      </c>
      <c r="B181" s="360">
        <v>-16</v>
      </c>
      <c r="C181" s="360">
        <v>-523</v>
      </c>
      <c r="D181" s="360">
        <v>18900</v>
      </c>
      <c r="E181" s="360">
        <v>0</v>
      </c>
      <c r="F181" s="360">
        <v>-8</v>
      </c>
      <c r="G181" s="176"/>
    </row>
    <row r="182" spans="1:7" s="174" customFormat="1" ht="13.95" customHeight="1" x14ac:dyDescent="0.3">
      <c r="A182" s="430" t="s">
        <v>581</v>
      </c>
      <c r="B182" s="360">
        <v>-24</v>
      </c>
      <c r="C182" s="360">
        <v>-829</v>
      </c>
      <c r="D182" s="360">
        <v>37835</v>
      </c>
      <c r="E182" s="360">
        <v>0</v>
      </c>
      <c r="F182" s="360">
        <v>-14</v>
      </c>
      <c r="G182" s="176"/>
    </row>
    <row r="183" spans="1:7" s="174" customFormat="1" ht="13.95" customHeight="1" x14ac:dyDescent="0.3">
      <c r="A183" s="430" t="s">
        <v>582</v>
      </c>
      <c r="B183" s="360">
        <v>-15</v>
      </c>
      <c r="C183" s="360">
        <v>-976</v>
      </c>
      <c r="D183" s="360">
        <v>11075</v>
      </c>
      <c r="E183" s="360">
        <v>0</v>
      </c>
      <c r="F183" s="360">
        <v>-10</v>
      </c>
      <c r="G183" s="176"/>
    </row>
    <row r="184" spans="1:7" s="174" customFormat="1" ht="13.95" customHeight="1" x14ac:dyDescent="0.3">
      <c r="A184" s="430" t="s">
        <v>583</v>
      </c>
      <c r="B184" s="360">
        <v>-21</v>
      </c>
      <c r="C184" s="360">
        <v>-572</v>
      </c>
      <c r="D184" s="360">
        <v>8625</v>
      </c>
      <c r="E184" s="360">
        <v>0</v>
      </c>
      <c r="F184" s="360">
        <v>-13</v>
      </c>
      <c r="G184" s="176"/>
    </row>
    <row r="185" spans="1:7" s="174" customFormat="1" ht="13.95" customHeight="1" x14ac:dyDescent="0.3">
      <c r="A185" s="430" t="s">
        <v>585</v>
      </c>
      <c r="B185" s="360">
        <v>-32</v>
      </c>
      <c r="C185" s="360">
        <v>0</v>
      </c>
      <c r="D185" s="360">
        <v>0</v>
      </c>
      <c r="E185" s="360">
        <v>-3</v>
      </c>
      <c r="F185" s="360">
        <v>0</v>
      </c>
      <c r="G185" s="176"/>
    </row>
    <row r="186" spans="1:7" s="174" customFormat="1" ht="13.95" customHeight="1" x14ac:dyDescent="0.3">
      <c r="A186" s="430" t="s">
        <v>586</v>
      </c>
      <c r="B186" s="360">
        <v>-31</v>
      </c>
      <c r="C186" s="360">
        <v>0</v>
      </c>
      <c r="D186" s="360">
        <v>0</v>
      </c>
      <c r="E186" s="360">
        <v>0</v>
      </c>
      <c r="F186" s="360">
        <v>0</v>
      </c>
      <c r="G186" s="176"/>
    </row>
    <row r="187" spans="1:7" s="174" customFormat="1" ht="13.95" customHeight="1" x14ac:dyDescent="0.3">
      <c r="A187" s="430" t="s">
        <v>587</v>
      </c>
      <c r="B187" s="360">
        <v>-31</v>
      </c>
      <c r="C187" s="360">
        <v>0</v>
      </c>
      <c r="D187" s="360">
        <v>0</v>
      </c>
      <c r="E187" s="360">
        <v>-3</v>
      </c>
      <c r="F187" s="360">
        <v>0</v>
      </c>
      <c r="G187" s="176"/>
    </row>
    <row r="188" spans="1:7" s="174" customFormat="1" ht="13.95" customHeight="1" x14ac:dyDescent="0.3">
      <c r="A188" s="430" t="s">
        <v>880</v>
      </c>
      <c r="B188" s="360">
        <v>-12</v>
      </c>
      <c r="C188" s="360">
        <v>-3622</v>
      </c>
      <c r="D188" s="360">
        <v>3622</v>
      </c>
      <c r="E188" s="360">
        <v>0</v>
      </c>
      <c r="F188" s="360">
        <v>-7</v>
      </c>
      <c r="G188" s="176"/>
    </row>
    <row r="189" spans="1:7" s="174" customFormat="1" ht="13.95" customHeight="1" x14ac:dyDescent="0.3">
      <c r="A189" s="430" t="s">
        <v>588</v>
      </c>
      <c r="B189" s="360">
        <v>-20</v>
      </c>
      <c r="C189" s="360">
        <v>-570</v>
      </c>
      <c r="D189" s="360">
        <v>7000</v>
      </c>
      <c r="E189" s="360">
        <v>-157</v>
      </c>
      <c r="F189" s="360">
        <v>-16</v>
      </c>
      <c r="G189" s="176"/>
    </row>
    <row r="190" spans="1:7" s="174" customFormat="1" ht="13.95" customHeight="1" x14ac:dyDescent="0.3">
      <c r="A190" s="430" t="s">
        <v>590</v>
      </c>
      <c r="B190" s="360">
        <v>-19</v>
      </c>
      <c r="C190" s="360">
        <v>-5732</v>
      </c>
      <c r="D190" s="360">
        <v>10883</v>
      </c>
      <c r="E190" s="360">
        <v>0</v>
      </c>
      <c r="F190" s="360">
        <v>-198</v>
      </c>
      <c r="G190" s="176"/>
    </row>
    <row r="191" spans="1:7" s="174" customFormat="1" ht="13.95" customHeight="1" x14ac:dyDescent="0.3">
      <c r="A191" s="430" t="s">
        <v>591</v>
      </c>
      <c r="B191" s="360">
        <v>-5</v>
      </c>
      <c r="C191" s="360">
        <v>-4118</v>
      </c>
      <c r="D191" s="360">
        <v>36156</v>
      </c>
      <c r="E191" s="360">
        <v>0</v>
      </c>
      <c r="F191" s="360">
        <v>-970</v>
      </c>
      <c r="G191" s="176"/>
    </row>
    <row r="192" spans="1:7" s="174" customFormat="1" ht="13.95" customHeight="1" x14ac:dyDescent="0.3">
      <c r="A192" s="430" t="s">
        <v>711</v>
      </c>
      <c r="B192" s="360">
        <v>-24</v>
      </c>
      <c r="C192" s="360">
        <v>-3564</v>
      </c>
      <c r="D192" s="360">
        <v>16043</v>
      </c>
      <c r="E192" s="360">
        <v>0</v>
      </c>
      <c r="F192" s="360">
        <v>-360</v>
      </c>
      <c r="G192" s="176"/>
    </row>
    <row r="193" spans="1:7" s="174" customFormat="1" ht="13.95" customHeight="1" x14ac:dyDescent="0.3">
      <c r="A193" s="430" t="s">
        <v>592</v>
      </c>
      <c r="B193" s="360">
        <v>-23</v>
      </c>
      <c r="C193" s="360">
        <v>-1622</v>
      </c>
      <c r="D193" s="360">
        <v>16838</v>
      </c>
      <c r="E193" s="360">
        <v>0</v>
      </c>
      <c r="F193" s="360">
        <v>-317</v>
      </c>
      <c r="G193" s="176"/>
    </row>
    <row r="194" spans="1:7" s="174" customFormat="1" ht="13.95" customHeight="1" x14ac:dyDescent="0.3">
      <c r="A194" s="430" t="s">
        <v>734</v>
      </c>
      <c r="B194" s="360">
        <v>-8</v>
      </c>
      <c r="C194" s="360">
        <v>-55</v>
      </c>
      <c r="D194" s="360">
        <v>4028</v>
      </c>
      <c r="E194" s="360">
        <v>0</v>
      </c>
      <c r="F194" s="360">
        <v>-2</v>
      </c>
      <c r="G194" s="176"/>
    </row>
    <row r="195" spans="1:7" s="174" customFormat="1" ht="13.95" customHeight="1" x14ac:dyDescent="0.3">
      <c r="A195" s="430" t="s">
        <v>735</v>
      </c>
      <c r="B195" s="360">
        <v>-32</v>
      </c>
      <c r="C195" s="360">
        <v>0</v>
      </c>
      <c r="D195" s="360">
        <v>27537</v>
      </c>
      <c r="E195" s="360">
        <v>-27537</v>
      </c>
      <c r="F195" s="360">
        <v>-6</v>
      </c>
      <c r="G195" s="176"/>
    </row>
    <row r="196" spans="1:7" s="174" customFormat="1" ht="13.95" customHeight="1" x14ac:dyDescent="0.3">
      <c r="A196" s="430" t="s">
        <v>593</v>
      </c>
      <c r="B196" s="360">
        <v>-36</v>
      </c>
      <c r="C196" s="360">
        <v>0</v>
      </c>
      <c r="D196" s="360">
        <v>10364</v>
      </c>
      <c r="E196" s="360">
        <v>-6216</v>
      </c>
      <c r="F196" s="360">
        <v>-9</v>
      </c>
      <c r="G196" s="176"/>
    </row>
    <row r="197" spans="1:7" s="174" customFormat="1" ht="13.95" customHeight="1" x14ac:dyDescent="0.3">
      <c r="A197" s="430" t="s">
        <v>595</v>
      </c>
      <c r="B197" s="360">
        <v>-10</v>
      </c>
      <c r="C197" s="360">
        <v>-67</v>
      </c>
      <c r="D197" s="360">
        <v>8025</v>
      </c>
      <c r="E197" s="360">
        <v>-8025</v>
      </c>
      <c r="F197" s="360">
        <v>-4</v>
      </c>
      <c r="G197" s="176"/>
    </row>
    <row r="198" spans="1:7" s="174" customFormat="1" ht="13.95" customHeight="1" x14ac:dyDescent="0.3">
      <c r="A198" s="430" t="s">
        <v>596</v>
      </c>
      <c r="B198" s="360">
        <v>-26</v>
      </c>
      <c r="C198" s="360">
        <v>-5340</v>
      </c>
      <c r="D198" s="360">
        <v>47063</v>
      </c>
      <c r="E198" s="360">
        <v>0</v>
      </c>
      <c r="F198" s="360">
        <v>-30</v>
      </c>
      <c r="G198" s="176"/>
    </row>
    <row r="199" spans="1:7" s="174" customFormat="1" ht="13.95" customHeight="1" x14ac:dyDescent="0.3">
      <c r="A199" s="430" t="s">
        <v>882</v>
      </c>
      <c r="B199" s="360">
        <v>-6</v>
      </c>
      <c r="C199" s="360">
        <v>-1224</v>
      </c>
      <c r="D199" s="360">
        <v>1224</v>
      </c>
      <c r="E199" s="360">
        <v>0</v>
      </c>
      <c r="F199" s="360">
        <v>-8</v>
      </c>
      <c r="G199" s="176"/>
    </row>
    <row r="200" spans="1:7" s="174" customFormat="1" ht="13.95" customHeight="1" x14ac:dyDescent="0.3">
      <c r="A200" s="430" t="s">
        <v>657</v>
      </c>
      <c r="B200" s="360">
        <v>-23</v>
      </c>
      <c r="C200" s="360">
        <v>0</v>
      </c>
      <c r="D200" s="360">
        <v>0</v>
      </c>
      <c r="E200" s="360">
        <v>0</v>
      </c>
      <c r="F200" s="360">
        <v>-18</v>
      </c>
      <c r="G200" s="176"/>
    </row>
    <row r="201" spans="1:7" s="174" customFormat="1" ht="13.95" customHeight="1" x14ac:dyDescent="0.3">
      <c r="A201" s="430" t="s">
        <v>658</v>
      </c>
      <c r="B201" s="360">
        <v>-16</v>
      </c>
      <c r="C201" s="360">
        <v>0</v>
      </c>
      <c r="D201" s="360">
        <v>0</v>
      </c>
      <c r="E201" s="360">
        <v>0</v>
      </c>
      <c r="F201" s="360">
        <v>-15</v>
      </c>
      <c r="G201" s="176"/>
    </row>
    <row r="202" spans="1:7" s="174" customFormat="1" ht="13.95" customHeight="1" x14ac:dyDescent="0.3">
      <c r="A202" s="430" t="s">
        <v>659</v>
      </c>
      <c r="B202" s="360">
        <v>-38</v>
      </c>
      <c r="C202" s="360">
        <v>0</v>
      </c>
      <c r="D202" s="360">
        <v>0</v>
      </c>
      <c r="E202" s="360">
        <v>0</v>
      </c>
      <c r="F202" s="360">
        <v>-10</v>
      </c>
      <c r="G202" s="176"/>
    </row>
    <row r="203" spans="1:7" s="174" customFormat="1" ht="13.95" customHeight="1" x14ac:dyDescent="0.3">
      <c r="A203" s="430" t="s">
        <v>660</v>
      </c>
      <c r="B203" s="360">
        <v>-35</v>
      </c>
      <c r="C203" s="360">
        <v>0</v>
      </c>
      <c r="D203" s="360">
        <v>0</v>
      </c>
      <c r="E203" s="360">
        <v>0</v>
      </c>
      <c r="F203" s="360">
        <v>-9</v>
      </c>
      <c r="G203" s="176"/>
    </row>
    <row r="204" spans="1:7" s="174" customFormat="1" ht="13.95" customHeight="1" x14ac:dyDescent="0.3">
      <c r="A204" s="430" t="s">
        <v>661</v>
      </c>
      <c r="B204" s="360">
        <v>-39</v>
      </c>
      <c r="C204" s="360">
        <v>0</v>
      </c>
      <c r="D204" s="360">
        <v>0</v>
      </c>
      <c r="E204" s="360">
        <v>0</v>
      </c>
      <c r="F204" s="360">
        <v>-18</v>
      </c>
      <c r="G204" s="176"/>
    </row>
    <row r="205" spans="1:7" s="174" customFormat="1" ht="13.95" customHeight="1" x14ac:dyDescent="0.3">
      <c r="A205" s="430" t="s">
        <v>662</v>
      </c>
      <c r="B205" s="360">
        <v>-30</v>
      </c>
      <c r="C205" s="360">
        <v>0</v>
      </c>
      <c r="D205" s="360">
        <v>0</v>
      </c>
      <c r="E205" s="360">
        <v>0</v>
      </c>
      <c r="F205" s="360">
        <v>-41</v>
      </c>
      <c r="G205" s="176"/>
    </row>
    <row r="206" spans="1:7" s="174" customFormat="1" ht="13.95" customHeight="1" x14ac:dyDescent="0.3">
      <c r="A206" s="430" t="s">
        <v>512</v>
      </c>
      <c r="B206" s="360">
        <v>-8</v>
      </c>
      <c r="C206" s="360">
        <v>-94</v>
      </c>
      <c r="D206" s="360">
        <v>5738</v>
      </c>
      <c r="E206" s="360">
        <v>0</v>
      </c>
      <c r="F206" s="360">
        <v>-3</v>
      </c>
      <c r="G206" s="176"/>
    </row>
    <row r="207" spans="1:7" s="174" customFormat="1" ht="13.95" customHeight="1" x14ac:dyDescent="0.3">
      <c r="A207" s="430" t="s">
        <v>513</v>
      </c>
      <c r="B207" s="360">
        <v>-9</v>
      </c>
      <c r="C207" s="360">
        <v>0</v>
      </c>
      <c r="D207" s="360">
        <v>8886</v>
      </c>
      <c r="E207" s="360">
        <v>-6</v>
      </c>
      <c r="F207" s="360">
        <v>-6</v>
      </c>
      <c r="G207" s="176"/>
    </row>
    <row r="208" spans="1:7" s="174" customFormat="1" ht="13.95" customHeight="1" x14ac:dyDescent="0.3">
      <c r="A208" s="430" t="s">
        <v>514</v>
      </c>
      <c r="B208" s="360">
        <v>-19</v>
      </c>
      <c r="C208" s="360">
        <v>0</v>
      </c>
      <c r="D208" s="360">
        <v>31164</v>
      </c>
      <c r="E208" s="360">
        <v>-15</v>
      </c>
      <c r="F208" s="360">
        <v>-15</v>
      </c>
      <c r="G208" s="176"/>
    </row>
    <row r="209" spans="1:7" s="174" customFormat="1" ht="13.95" customHeight="1" x14ac:dyDescent="0.3">
      <c r="A209" s="430" t="s">
        <v>515</v>
      </c>
      <c r="B209" s="360">
        <v>-18</v>
      </c>
      <c r="C209" s="360">
        <v>0</v>
      </c>
      <c r="D209" s="360">
        <v>16644</v>
      </c>
      <c r="E209" s="360">
        <v>-466</v>
      </c>
      <c r="F209" s="360">
        <v>-13</v>
      </c>
      <c r="G209" s="176"/>
    </row>
    <row r="210" spans="1:7" s="174" customFormat="1" ht="13.95" customHeight="1" x14ac:dyDescent="0.3">
      <c r="A210" s="430" t="s">
        <v>516</v>
      </c>
      <c r="B210" s="360">
        <v>-11</v>
      </c>
      <c r="C210" s="360">
        <v>0</v>
      </c>
      <c r="D210" s="360">
        <v>10530</v>
      </c>
      <c r="E210" s="360">
        <v>-2308</v>
      </c>
      <c r="F210" s="360">
        <v>-9</v>
      </c>
      <c r="G210" s="176"/>
    </row>
    <row r="211" spans="1:7" s="174" customFormat="1" ht="13.95" customHeight="1" x14ac:dyDescent="0.3">
      <c r="A211" s="430" t="s">
        <v>663</v>
      </c>
      <c r="B211" s="360">
        <v>0</v>
      </c>
      <c r="C211" s="360">
        <v>0</v>
      </c>
      <c r="D211" s="360">
        <v>0</v>
      </c>
      <c r="E211" s="360">
        <v>0</v>
      </c>
      <c r="F211" s="360">
        <v>0</v>
      </c>
      <c r="G211" s="176"/>
    </row>
    <row r="212" spans="1:7" s="174" customFormat="1" ht="13.95" customHeight="1" x14ac:dyDescent="0.3">
      <c r="A212" s="430" t="s">
        <v>633</v>
      </c>
      <c r="B212" s="360">
        <v>-3</v>
      </c>
      <c r="C212" s="360">
        <v>0</v>
      </c>
      <c r="D212" s="360">
        <v>6751</v>
      </c>
      <c r="E212" s="360">
        <v>-7000</v>
      </c>
      <c r="F212" s="360">
        <v>-1</v>
      </c>
      <c r="G212" s="176"/>
    </row>
    <row r="213" spans="1:7" s="174" customFormat="1" ht="13.95" customHeight="1" x14ac:dyDescent="0.3">
      <c r="A213" s="430" t="s">
        <v>634</v>
      </c>
      <c r="B213" s="360">
        <v>-19</v>
      </c>
      <c r="C213" s="360">
        <v>-1566</v>
      </c>
      <c r="D213" s="360">
        <v>7321</v>
      </c>
      <c r="E213" s="360">
        <v>-494</v>
      </c>
      <c r="F213" s="360">
        <v>-6</v>
      </c>
      <c r="G213" s="176"/>
    </row>
    <row r="214" spans="1:7" s="174" customFormat="1" ht="13.95" customHeight="1" x14ac:dyDescent="0.3">
      <c r="A214" s="430" t="s">
        <v>517</v>
      </c>
      <c r="B214" s="360">
        <v>-12</v>
      </c>
      <c r="C214" s="360">
        <v>-259</v>
      </c>
      <c r="D214" s="360">
        <v>9881</v>
      </c>
      <c r="E214" s="360">
        <v>0</v>
      </c>
      <c r="F214" s="360">
        <v>-6</v>
      </c>
      <c r="G214" s="176"/>
    </row>
    <row r="215" spans="1:7" s="174" customFormat="1" ht="13.95" customHeight="1" x14ac:dyDescent="0.3">
      <c r="A215" s="430" t="s">
        <v>518</v>
      </c>
      <c r="B215" s="360">
        <v>-22</v>
      </c>
      <c r="C215" s="360">
        <v>-424</v>
      </c>
      <c r="D215" s="360">
        <v>23438</v>
      </c>
      <c r="E215" s="360">
        <v>-90</v>
      </c>
      <c r="F215" s="360">
        <v>-12</v>
      </c>
      <c r="G215" s="176"/>
    </row>
    <row r="216" spans="1:7" s="174" customFormat="1" ht="13.95" customHeight="1" x14ac:dyDescent="0.3">
      <c r="A216" s="430" t="s">
        <v>519</v>
      </c>
      <c r="B216" s="360">
        <v>-10</v>
      </c>
      <c r="C216" s="360">
        <v>-168</v>
      </c>
      <c r="D216" s="360">
        <v>1912</v>
      </c>
      <c r="E216" s="360">
        <v>0</v>
      </c>
      <c r="F216" s="360">
        <v>-2</v>
      </c>
      <c r="G216" s="176"/>
    </row>
    <row r="217" spans="1:7" s="174" customFormat="1" ht="13.95" customHeight="1" x14ac:dyDescent="0.3">
      <c r="A217" s="430" t="s">
        <v>520</v>
      </c>
      <c r="B217" s="360">
        <v>-10</v>
      </c>
      <c r="C217" s="360">
        <v>-149</v>
      </c>
      <c r="D217" s="360">
        <v>3225</v>
      </c>
      <c r="E217" s="360">
        <v>0</v>
      </c>
      <c r="F217" s="360">
        <v>-3</v>
      </c>
      <c r="G217" s="176"/>
    </row>
    <row r="218" spans="1:7" s="174" customFormat="1" ht="13.95" customHeight="1" x14ac:dyDescent="0.3">
      <c r="A218" s="430" t="s">
        <v>521</v>
      </c>
      <c r="B218" s="360">
        <v>-11</v>
      </c>
      <c r="C218" s="360">
        <v>-234</v>
      </c>
      <c r="D218" s="360">
        <v>5362</v>
      </c>
      <c r="E218" s="360">
        <v>0</v>
      </c>
      <c r="F218" s="360">
        <v>-5</v>
      </c>
      <c r="G218" s="176"/>
    </row>
    <row r="219" spans="1:7" s="174" customFormat="1" ht="13.95" customHeight="1" x14ac:dyDescent="0.3">
      <c r="A219" s="430" t="s">
        <v>522</v>
      </c>
      <c r="B219" s="360">
        <v>-16</v>
      </c>
      <c r="C219" s="360">
        <v>-257</v>
      </c>
      <c r="D219" s="360">
        <v>9494</v>
      </c>
      <c r="E219" s="360">
        <v>0</v>
      </c>
      <c r="F219" s="360">
        <v>-8</v>
      </c>
      <c r="G219" s="176"/>
    </row>
    <row r="220" spans="1:7" s="174" customFormat="1" ht="13.95" customHeight="1" x14ac:dyDescent="0.3">
      <c r="A220" s="430" t="s">
        <v>523</v>
      </c>
      <c r="B220" s="360">
        <v>-28</v>
      </c>
      <c r="C220" s="360">
        <v>-736</v>
      </c>
      <c r="D220" s="360">
        <v>3899</v>
      </c>
      <c r="E220" s="360">
        <v>0</v>
      </c>
      <c r="F220" s="360">
        <v>-17</v>
      </c>
      <c r="G220" s="176"/>
    </row>
    <row r="221" spans="1:7" s="174" customFormat="1" ht="13.95" customHeight="1" x14ac:dyDescent="0.3">
      <c r="A221" s="430" t="s">
        <v>524</v>
      </c>
      <c r="B221" s="360">
        <v>-33</v>
      </c>
      <c r="C221" s="360">
        <v>-810</v>
      </c>
      <c r="D221" s="360">
        <v>2611</v>
      </c>
      <c r="E221" s="360">
        <v>0</v>
      </c>
      <c r="F221" s="360">
        <v>-22</v>
      </c>
      <c r="G221" s="176"/>
    </row>
    <row r="222" spans="1:7" s="174" customFormat="1" ht="13.95" customHeight="1" x14ac:dyDescent="0.3">
      <c r="A222" s="430" t="s">
        <v>525</v>
      </c>
      <c r="B222" s="360">
        <v>-19</v>
      </c>
      <c r="C222" s="360">
        <v>-406</v>
      </c>
      <c r="D222" s="360">
        <v>1331</v>
      </c>
      <c r="E222" s="360">
        <v>0</v>
      </c>
      <c r="F222" s="360">
        <v>-11</v>
      </c>
      <c r="G222" s="176"/>
    </row>
    <row r="223" spans="1:7" s="174" customFormat="1" ht="13.95" customHeight="1" x14ac:dyDescent="0.3">
      <c r="A223" s="430" t="s">
        <v>526</v>
      </c>
      <c r="B223" s="360">
        <v>-6</v>
      </c>
      <c r="C223" s="360">
        <v>-241</v>
      </c>
      <c r="D223" s="360">
        <v>474</v>
      </c>
      <c r="E223" s="360">
        <v>0</v>
      </c>
      <c r="F223" s="360">
        <v>-4</v>
      </c>
      <c r="G223" s="176"/>
    </row>
    <row r="224" spans="1:7" s="174" customFormat="1" ht="13.95" customHeight="1" x14ac:dyDescent="0.3">
      <c r="A224" s="430" t="s">
        <v>527</v>
      </c>
      <c r="B224" s="360">
        <v>-15</v>
      </c>
      <c r="C224" s="360">
        <v>-682</v>
      </c>
      <c r="D224" s="360">
        <v>2037</v>
      </c>
      <c r="E224" s="360">
        <v>0</v>
      </c>
      <c r="F224" s="360">
        <v>-9</v>
      </c>
      <c r="G224" s="176"/>
    </row>
    <row r="225" spans="1:7" s="174" customFormat="1" ht="13.95" customHeight="1" x14ac:dyDescent="0.3">
      <c r="A225" s="430" t="s">
        <v>528</v>
      </c>
      <c r="B225" s="360">
        <v>-4</v>
      </c>
      <c r="C225" s="360">
        <v>-182</v>
      </c>
      <c r="D225" s="360">
        <v>662</v>
      </c>
      <c r="E225" s="360">
        <v>0</v>
      </c>
      <c r="F225" s="360">
        <v>-2</v>
      </c>
      <c r="G225" s="176"/>
    </row>
    <row r="226" spans="1:7" s="174" customFormat="1" ht="13.95" customHeight="1" x14ac:dyDescent="0.3">
      <c r="A226" s="430" t="s">
        <v>529</v>
      </c>
      <c r="B226" s="360">
        <v>-4</v>
      </c>
      <c r="C226" s="360">
        <v>0</v>
      </c>
      <c r="D226" s="360">
        <v>142</v>
      </c>
      <c r="E226" s="360">
        <v>-25</v>
      </c>
      <c r="F226" s="360">
        <v>-1</v>
      </c>
      <c r="G226" s="176"/>
    </row>
    <row r="227" spans="1:7" s="174" customFormat="1" ht="13.95" customHeight="1" x14ac:dyDescent="0.3">
      <c r="A227" s="430" t="s">
        <v>635</v>
      </c>
      <c r="B227" s="360">
        <v>-21</v>
      </c>
      <c r="C227" s="360">
        <v>-448</v>
      </c>
      <c r="D227" s="360">
        <v>6522</v>
      </c>
      <c r="E227" s="360">
        <v>-748</v>
      </c>
      <c r="F227" s="360">
        <v>-6</v>
      </c>
      <c r="G227" s="176"/>
    </row>
    <row r="228" spans="1:7" s="174" customFormat="1" ht="13.95" customHeight="1" x14ac:dyDescent="0.3">
      <c r="A228" s="430" t="s">
        <v>664</v>
      </c>
      <c r="B228" s="360">
        <v>-29</v>
      </c>
      <c r="C228" s="360">
        <v>-2513</v>
      </c>
      <c r="D228" s="360">
        <v>0</v>
      </c>
      <c r="E228" s="360">
        <v>0</v>
      </c>
      <c r="F228" s="360">
        <v>-5</v>
      </c>
      <c r="G228" s="176"/>
    </row>
    <row r="229" spans="1:7" s="174" customFormat="1" ht="13.95" customHeight="1" x14ac:dyDescent="0.3">
      <c r="A229" s="430" t="s">
        <v>666</v>
      </c>
      <c r="B229" s="360">
        <v>-22</v>
      </c>
      <c r="C229" s="360">
        <v>0</v>
      </c>
      <c r="D229" s="360">
        <v>0</v>
      </c>
      <c r="E229" s="360">
        <v>0</v>
      </c>
      <c r="F229" s="360">
        <v>-141</v>
      </c>
      <c r="G229" s="176"/>
    </row>
    <row r="230" spans="1:7" s="174" customFormat="1" ht="13.95" customHeight="1" x14ac:dyDescent="0.3">
      <c r="A230" s="430" t="s">
        <v>668</v>
      </c>
      <c r="B230" s="360">
        <v>-25</v>
      </c>
      <c r="C230" s="360">
        <v>0</v>
      </c>
      <c r="D230" s="360">
        <v>0</v>
      </c>
      <c r="E230" s="360">
        <v>0</v>
      </c>
      <c r="F230" s="360">
        <v>-220</v>
      </c>
      <c r="G230" s="176"/>
    </row>
    <row r="231" spans="1:7" s="174" customFormat="1" ht="13.95" customHeight="1" x14ac:dyDescent="0.3">
      <c r="A231" s="430" t="s">
        <v>885</v>
      </c>
      <c r="B231" s="360">
        <v>-83</v>
      </c>
      <c r="C231" s="360">
        <v>0</v>
      </c>
      <c r="D231" s="360">
        <v>0</v>
      </c>
      <c r="E231" s="360">
        <v>0</v>
      </c>
      <c r="F231" s="360">
        <v>-5</v>
      </c>
      <c r="G231" s="176"/>
    </row>
    <row r="232" spans="1:7" s="174" customFormat="1" ht="13.95" customHeight="1" x14ac:dyDescent="0.3">
      <c r="A232" s="430" t="s">
        <v>669</v>
      </c>
      <c r="B232" s="360">
        <v>-6</v>
      </c>
      <c r="C232" s="360">
        <v>-255</v>
      </c>
      <c r="D232" s="360">
        <v>0</v>
      </c>
      <c r="E232" s="360">
        <v>0</v>
      </c>
      <c r="F232" s="360">
        <v>0</v>
      </c>
      <c r="G232" s="176"/>
    </row>
    <row r="233" spans="1:7" s="174" customFormat="1" ht="13.95" customHeight="1" x14ac:dyDescent="0.3">
      <c r="A233" s="430" t="s">
        <v>670</v>
      </c>
      <c r="B233" s="360">
        <v>-9</v>
      </c>
      <c r="C233" s="360">
        <v>-209</v>
      </c>
      <c r="D233" s="360">
        <v>0</v>
      </c>
      <c r="E233" s="360">
        <v>0</v>
      </c>
      <c r="F233" s="360">
        <v>0</v>
      </c>
      <c r="G233" s="176"/>
    </row>
    <row r="234" spans="1:7" s="174" customFormat="1" ht="13.95" customHeight="1" x14ac:dyDescent="0.3">
      <c r="A234" s="430" t="s">
        <v>671</v>
      </c>
      <c r="B234" s="360">
        <v>-8</v>
      </c>
      <c r="C234" s="360">
        <v>-128</v>
      </c>
      <c r="D234" s="360">
        <v>0</v>
      </c>
      <c r="E234" s="360">
        <v>0</v>
      </c>
      <c r="F234" s="360">
        <v>0</v>
      </c>
      <c r="G234" s="176"/>
    </row>
    <row r="235" spans="1:7" s="174" customFormat="1" ht="13.95" customHeight="1" x14ac:dyDescent="0.3">
      <c r="A235" s="430" t="s">
        <v>672</v>
      </c>
      <c r="B235" s="360">
        <v>-17</v>
      </c>
      <c r="C235" s="360">
        <v>-230</v>
      </c>
      <c r="D235" s="360">
        <v>0</v>
      </c>
      <c r="E235" s="360">
        <v>0</v>
      </c>
      <c r="F235" s="360">
        <v>0</v>
      </c>
      <c r="G235" s="176"/>
    </row>
    <row r="236" spans="1:7" s="174" customFormat="1" ht="13.95" customHeight="1" x14ac:dyDescent="0.3">
      <c r="A236" s="430" t="s">
        <v>673</v>
      </c>
      <c r="B236" s="360">
        <v>-21</v>
      </c>
      <c r="C236" s="360">
        <v>-304</v>
      </c>
      <c r="D236" s="360">
        <v>0</v>
      </c>
      <c r="E236" s="360">
        <v>0</v>
      </c>
      <c r="F236" s="360">
        <v>0</v>
      </c>
      <c r="G236" s="176"/>
    </row>
    <row r="237" spans="1:7" s="174" customFormat="1" ht="13.95" customHeight="1" x14ac:dyDescent="0.3">
      <c r="A237" s="430" t="s">
        <v>675</v>
      </c>
      <c r="B237" s="360">
        <v>-22</v>
      </c>
      <c r="C237" s="360">
        <v>-251</v>
      </c>
      <c r="D237" s="360">
        <v>0</v>
      </c>
      <c r="E237" s="360">
        <v>0</v>
      </c>
      <c r="F237" s="360">
        <v>0</v>
      </c>
      <c r="G237" s="176"/>
    </row>
    <row r="238" spans="1:7" s="174" customFormat="1" ht="13.95" customHeight="1" x14ac:dyDescent="0.3">
      <c r="A238" s="430" t="s">
        <v>676</v>
      </c>
      <c r="B238" s="360">
        <v>-24</v>
      </c>
      <c r="C238" s="360">
        <v>-94</v>
      </c>
      <c r="D238" s="360">
        <v>0</v>
      </c>
      <c r="E238" s="360">
        <v>0</v>
      </c>
      <c r="F238" s="360">
        <v>0</v>
      </c>
      <c r="G238" s="176"/>
    </row>
    <row r="239" spans="1:7" s="174" customFormat="1" ht="13.95" customHeight="1" x14ac:dyDescent="0.3">
      <c r="A239" s="430" t="s">
        <v>677</v>
      </c>
      <c r="B239" s="360">
        <v>-32</v>
      </c>
      <c r="C239" s="360">
        <v>0</v>
      </c>
      <c r="D239" s="360">
        <v>0</v>
      </c>
      <c r="E239" s="360">
        <v>0</v>
      </c>
      <c r="F239" s="360">
        <v>0</v>
      </c>
      <c r="G239" s="176"/>
    </row>
    <row r="240" spans="1:7" s="174" customFormat="1" ht="13.95" customHeight="1" x14ac:dyDescent="0.3">
      <c r="A240" s="430" t="s">
        <v>678</v>
      </c>
      <c r="B240" s="360">
        <v>-24</v>
      </c>
      <c r="C240" s="360">
        <v>0</v>
      </c>
      <c r="D240" s="360">
        <v>0</v>
      </c>
      <c r="E240" s="360">
        <v>0</v>
      </c>
      <c r="F240" s="360">
        <v>0</v>
      </c>
      <c r="G240" s="176"/>
    </row>
    <row r="241" spans="1:7" s="174" customFormat="1" ht="13.95" customHeight="1" x14ac:dyDescent="0.3">
      <c r="A241" s="430" t="s">
        <v>679</v>
      </c>
      <c r="B241" s="360">
        <v>-30</v>
      </c>
      <c r="C241" s="360">
        <v>0</v>
      </c>
      <c r="D241" s="360">
        <v>0</v>
      </c>
      <c r="E241" s="360">
        <v>0</v>
      </c>
      <c r="F241" s="360">
        <v>-4</v>
      </c>
      <c r="G241" s="176"/>
    </row>
    <row r="242" spans="1:7" s="174" customFormat="1" ht="13.95" customHeight="1" x14ac:dyDescent="0.3">
      <c r="A242" s="430" t="s">
        <v>680</v>
      </c>
      <c r="B242" s="360">
        <v>-13</v>
      </c>
      <c r="C242" s="360">
        <v>0</v>
      </c>
      <c r="D242" s="360">
        <v>0</v>
      </c>
      <c r="E242" s="360">
        <v>0</v>
      </c>
      <c r="F242" s="360">
        <v>-4</v>
      </c>
      <c r="G242" s="176"/>
    </row>
    <row r="243" spans="1:7" s="174" customFormat="1" ht="13.95" customHeight="1" x14ac:dyDescent="0.3">
      <c r="A243" s="430" t="s">
        <v>681</v>
      </c>
      <c r="B243" s="360">
        <v>-14</v>
      </c>
      <c r="C243" s="360">
        <v>-360</v>
      </c>
      <c r="D243" s="360">
        <v>0</v>
      </c>
      <c r="E243" s="360">
        <v>0</v>
      </c>
      <c r="F243" s="360">
        <v>-8</v>
      </c>
      <c r="G243" s="176"/>
    </row>
    <row r="244" spans="1:7" s="174" customFormat="1" ht="13.95" customHeight="1" x14ac:dyDescent="0.3">
      <c r="A244" s="430" t="s">
        <v>682</v>
      </c>
      <c r="B244" s="360">
        <v>-18</v>
      </c>
      <c r="C244" s="360">
        <v>0</v>
      </c>
      <c r="D244" s="360">
        <v>0</v>
      </c>
      <c r="E244" s="360">
        <v>0</v>
      </c>
      <c r="F244" s="360">
        <v>-5</v>
      </c>
      <c r="G244" s="176"/>
    </row>
    <row r="245" spans="1:7" s="174" customFormat="1" ht="13.95" customHeight="1" x14ac:dyDescent="0.3">
      <c r="A245" s="430" t="s">
        <v>683</v>
      </c>
      <c r="B245" s="360">
        <v>-12</v>
      </c>
      <c r="C245" s="360">
        <v>0</v>
      </c>
      <c r="D245" s="360">
        <v>0</v>
      </c>
      <c r="E245" s="360">
        <v>0</v>
      </c>
      <c r="F245" s="360">
        <v>-22</v>
      </c>
      <c r="G245" s="176"/>
    </row>
    <row r="246" spans="1:7" s="174" customFormat="1" ht="13.95" customHeight="1" x14ac:dyDescent="0.3">
      <c r="A246" s="430" t="s">
        <v>684</v>
      </c>
      <c r="B246" s="360">
        <v>-13</v>
      </c>
      <c r="C246" s="360">
        <v>-461</v>
      </c>
      <c r="D246" s="360">
        <v>0</v>
      </c>
      <c r="E246" s="360">
        <v>0</v>
      </c>
      <c r="F246" s="360">
        <v>-5</v>
      </c>
      <c r="G246" s="176"/>
    </row>
    <row r="247" spans="1:7" s="174" customFormat="1" ht="13.95" customHeight="1" x14ac:dyDescent="0.3">
      <c r="A247" s="430" t="s">
        <v>685</v>
      </c>
      <c r="B247" s="360">
        <v>-8</v>
      </c>
      <c r="C247" s="360">
        <v>0</v>
      </c>
      <c r="D247" s="360">
        <v>0</v>
      </c>
      <c r="E247" s="360">
        <v>0</v>
      </c>
      <c r="F247" s="360">
        <v>-5</v>
      </c>
      <c r="G247" s="176"/>
    </row>
    <row r="248" spans="1:7" s="174" customFormat="1" ht="13.95" customHeight="1" x14ac:dyDescent="0.3">
      <c r="A248" s="430" t="s">
        <v>687</v>
      </c>
      <c r="B248" s="360">
        <v>-16</v>
      </c>
      <c r="C248" s="360">
        <v>-613</v>
      </c>
      <c r="D248" s="360">
        <v>0</v>
      </c>
      <c r="E248" s="360">
        <v>0</v>
      </c>
      <c r="F248" s="360">
        <v>-5</v>
      </c>
      <c r="G248" s="176"/>
    </row>
    <row r="249" spans="1:7" s="174" customFormat="1" ht="13.95" customHeight="1" x14ac:dyDescent="0.3">
      <c r="A249" s="430" t="s">
        <v>688</v>
      </c>
      <c r="B249" s="360">
        <v>-11</v>
      </c>
      <c r="C249" s="360">
        <v>-209</v>
      </c>
      <c r="D249" s="360">
        <v>0</v>
      </c>
      <c r="E249" s="360">
        <v>0</v>
      </c>
      <c r="F249" s="360">
        <v>-2</v>
      </c>
      <c r="G249" s="176"/>
    </row>
    <row r="250" spans="1:7" s="174" customFormat="1" ht="13.95" customHeight="1" x14ac:dyDescent="0.3">
      <c r="A250" s="430" t="s">
        <v>689</v>
      </c>
      <c r="B250" s="360">
        <v>-11</v>
      </c>
      <c r="C250" s="360">
        <v>-205</v>
      </c>
      <c r="D250" s="360">
        <v>0</v>
      </c>
      <c r="E250" s="360">
        <v>0</v>
      </c>
      <c r="F250" s="360">
        <v>-2</v>
      </c>
      <c r="G250" s="176"/>
    </row>
    <row r="251" spans="1:7" s="174" customFormat="1" ht="13.95" customHeight="1" x14ac:dyDescent="0.3">
      <c r="A251" s="430" t="s">
        <v>690</v>
      </c>
      <c r="B251" s="360">
        <v>-17</v>
      </c>
      <c r="C251" s="360">
        <v>-280</v>
      </c>
      <c r="D251" s="360">
        <v>0</v>
      </c>
      <c r="E251" s="360">
        <v>0</v>
      </c>
      <c r="F251" s="360">
        <v>-2</v>
      </c>
      <c r="G251" s="176"/>
    </row>
    <row r="252" spans="1:7" s="174" customFormat="1" ht="13.95" customHeight="1" x14ac:dyDescent="0.3">
      <c r="A252" s="430" t="s">
        <v>691</v>
      </c>
      <c r="B252" s="360">
        <v>-21</v>
      </c>
      <c r="C252" s="360">
        <v>0</v>
      </c>
      <c r="D252" s="360">
        <v>0</v>
      </c>
      <c r="E252" s="360">
        <v>0</v>
      </c>
      <c r="F252" s="360">
        <v>-2</v>
      </c>
      <c r="G252" s="176"/>
    </row>
    <row r="253" spans="1:7" s="174" customFormat="1" ht="13.95" customHeight="1" x14ac:dyDescent="0.3">
      <c r="A253" s="430" t="s">
        <v>692</v>
      </c>
      <c r="B253" s="360">
        <v>-18</v>
      </c>
      <c r="C253" s="360">
        <v>0</v>
      </c>
      <c r="D253" s="360">
        <v>0</v>
      </c>
      <c r="E253" s="360">
        <v>0</v>
      </c>
      <c r="F253" s="360">
        <v>-2</v>
      </c>
      <c r="G253" s="176"/>
    </row>
    <row r="254" spans="1:7" s="174" customFormat="1" ht="13.95" customHeight="1" x14ac:dyDescent="0.3">
      <c r="A254" s="430" t="s">
        <v>693</v>
      </c>
      <c r="B254" s="360">
        <v>-24</v>
      </c>
      <c r="C254" s="360">
        <v>0</v>
      </c>
      <c r="D254" s="360">
        <v>0</v>
      </c>
      <c r="E254" s="360">
        <v>0</v>
      </c>
      <c r="F254" s="360">
        <v>-2</v>
      </c>
      <c r="G254" s="176"/>
    </row>
    <row r="255" spans="1:7" s="174" customFormat="1" ht="13.95" customHeight="1" x14ac:dyDescent="0.3">
      <c r="A255" s="430" t="s">
        <v>694</v>
      </c>
      <c r="B255" s="360">
        <v>-21</v>
      </c>
      <c r="C255" s="360">
        <v>0</v>
      </c>
      <c r="D255" s="360">
        <v>0</v>
      </c>
      <c r="E255" s="360">
        <v>0</v>
      </c>
      <c r="F255" s="360">
        <v>-2</v>
      </c>
      <c r="G255" s="176"/>
    </row>
    <row r="256" spans="1:7" s="174" customFormat="1" ht="13.95" customHeight="1" x14ac:dyDescent="0.3">
      <c r="A256" s="430" t="s">
        <v>695</v>
      </c>
      <c r="B256" s="360">
        <v>-21</v>
      </c>
      <c r="C256" s="360">
        <v>0</v>
      </c>
      <c r="D256" s="360">
        <v>0</v>
      </c>
      <c r="E256" s="360">
        <v>0</v>
      </c>
      <c r="F256" s="360">
        <v>-2</v>
      </c>
      <c r="G256" s="176"/>
    </row>
    <row r="257" spans="1:7" s="174" customFormat="1" ht="13.95" customHeight="1" x14ac:dyDescent="0.3">
      <c r="A257" s="430" t="s">
        <v>696</v>
      </c>
      <c r="B257" s="360">
        <v>-10</v>
      </c>
      <c r="C257" s="360">
        <v>-17</v>
      </c>
      <c r="D257" s="360">
        <v>0</v>
      </c>
      <c r="E257" s="360">
        <v>0</v>
      </c>
      <c r="F257" s="360">
        <v>-4</v>
      </c>
      <c r="G257" s="176"/>
    </row>
    <row r="258" spans="1:7" s="174" customFormat="1" ht="13.95" customHeight="1" x14ac:dyDescent="0.3">
      <c r="A258" s="430" t="s">
        <v>698</v>
      </c>
      <c r="B258" s="360">
        <v>-11</v>
      </c>
      <c r="C258" s="360">
        <v>-78</v>
      </c>
      <c r="D258" s="360">
        <v>0</v>
      </c>
      <c r="E258" s="360">
        <v>0</v>
      </c>
      <c r="F258" s="360">
        <v>-9</v>
      </c>
      <c r="G258" s="176"/>
    </row>
    <row r="259" spans="1:7" s="174" customFormat="1" ht="13.95" customHeight="1" x14ac:dyDescent="0.3">
      <c r="A259" s="430" t="s">
        <v>699</v>
      </c>
      <c r="B259" s="360">
        <v>-15</v>
      </c>
      <c r="C259" s="360">
        <v>-67</v>
      </c>
      <c r="D259" s="360">
        <v>0</v>
      </c>
      <c r="E259" s="360">
        <v>0</v>
      </c>
      <c r="F259" s="360">
        <v>-8</v>
      </c>
      <c r="G259" s="176"/>
    </row>
    <row r="260" spans="1:7" s="174" customFormat="1" ht="13.95" customHeight="1" x14ac:dyDescent="0.3">
      <c r="A260" s="430" t="s">
        <v>700</v>
      </c>
      <c r="B260" s="360">
        <v>-18</v>
      </c>
      <c r="C260" s="360">
        <v>-69</v>
      </c>
      <c r="D260" s="360">
        <v>0</v>
      </c>
      <c r="E260" s="360">
        <v>0</v>
      </c>
      <c r="F260" s="360">
        <v>-10</v>
      </c>
      <c r="G260" s="176"/>
    </row>
    <row r="261" spans="1:7" s="174" customFormat="1" ht="13.95" customHeight="1" x14ac:dyDescent="0.3">
      <c r="A261" s="430" t="s">
        <v>701</v>
      </c>
      <c r="B261" s="360">
        <v>-18</v>
      </c>
      <c r="C261" s="360">
        <v>-47</v>
      </c>
      <c r="D261" s="360">
        <v>0</v>
      </c>
      <c r="E261" s="360">
        <v>0</v>
      </c>
      <c r="F261" s="360">
        <v>-10</v>
      </c>
      <c r="G261" s="176"/>
    </row>
    <row r="262" spans="1:7" s="174" customFormat="1" ht="13.95" customHeight="1" x14ac:dyDescent="0.3">
      <c r="A262" s="430" t="s">
        <v>702</v>
      </c>
      <c r="B262" s="360">
        <v>-26</v>
      </c>
      <c r="C262" s="360">
        <v>0</v>
      </c>
      <c r="D262" s="360">
        <v>0</v>
      </c>
      <c r="E262" s="360">
        <v>0</v>
      </c>
      <c r="F262" s="360">
        <v>-13</v>
      </c>
      <c r="G262" s="176"/>
    </row>
    <row r="263" spans="1:7" s="174" customFormat="1" ht="13.95" customHeight="1" x14ac:dyDescent="0.3">
      <c r="A263" s="430" t="s">
        <v>703</v>
      </c>
      <c r="B263" s="360">
        <v>-46</v>
      </c>
      <c r="C263" s="360">
        <v>0</v>
      </c>
      <c r="D263" s="360">
        <v>0</v>
      </c>
      <c r="E263" s="360">
        <v>0</v>
      </c>
      <c r="F263" s="360">
        <v>0</v>
      </c>
      <c r="G263" s="176"/>
    </row>
    <row r="264" spans="1:7" s="174" customFormat="1" ht="13.95" customHeight="1" x14ac:dyDescent="0.3">
      <c r="A264" s="430" t="s">
        <v>738</v>
      </c>
      <c r="B264" s="360">
        <v>-11</v>
      </c>
      <c r="C264" s="360">
        <v>0</v>
      </c>
      <c r="D264" s="360">
        <v>0</v>
      </c>
      <c r="E264" s="360">
        <v>0</v>
      </c>
      <c r="F264" s="360">
        <v>-8</v>
      </c>
      <c r="G264" s="176"/>
    </row>
    <row r="265" spans="1:7" s="174" customFormat="1" ht="13.95" customHeight="1" x14ac:dyDescent="0.3">
      <c r="A265" s="430" t="s">
        <v>704</v>
      </c>
      <c r="B265" s="360">
        <v>-3</v>
      </c>
      <c r="C265" s="360">
        <v>-77</v>
      </c>
      <c r="D265" s="360">
        <v>0</v>
      </c>
      <c r="E265" s="360">
        <v>0</v>
      </c>
      <c r="F265" s="360">
        <v>-2</v>
      </c>
      <c r="G265" s="176"/>
    </row>
    <row r="266" spans="1:7" s="174" customFormat="1" ht="13.95" customHeight="1" x14ac:dyDescent="0.3">
      <c r="A266" s="430" t="s">
        <v>705</v>
      </c>
      <c r="B266" s="360">
        <v>-11</v>
      </c>
      <c r="C266" s="360">
        <v>0</v>
      </c>
      <c r="D266" s="360">
        <v>0</v>
      </c>
      <c r="E266" s="360">
        <v>-53</v>
      </c>
      <c r="F266" s="360">
        <v>-4</v>
      </c>
      <c r="G266" s="176"/>
    </row>
    <row r="267" spans="1:7" s="174" customFormat="1" ht="13.95" customHeight="1" x14ac:dyDescent="0.3">
      <c r="A267" s="430" t="s">
        <v>706</v>
      </c>
      <c r="B267" s="360">
        <v>-10</v>
      </c>
      <c r="C267" s="360">
        <v>0</v>
      </c>
      <c r="D267" s="360">
        <v>0</v>
      </c>
      <c r="E267" s="360">
        <v>0</v>
      </c>
      <c r="F267" s="360">
        <v>-3</v>
      </c>
      <c r="G267" s="176"/>
    </row>
    <row r="268" spans="1:7" s="174" customFormat="1" ht="13.95" customHeight="1" x14ac:dyDescent="0.3">
      <c r="A268" s="430" t="s">
        <v>707</v>
      </c>
      <c r="B268" s="360">
        <v>-10</v>
      </c>
      <c r="C268" s="360">
        <v>0</v>
      </c>
      <c r="D268" s="360">
        <v>0</v>
      </c>
      <c r="E268" s="360">
        <v>0</v>
      </c>
      <c r="F268" s="360">
        <v>-4</v>
      </c>
      <c r="G268" s="176"/>
    </row>
    <row r="269" spans="1:7" s="174" customFormat="1" ht="13.95" customHeight="1" x14ac:dyDescent="0.3">
      <c r="A269" s="430" t="s">
        <v>886</v>
      </c>
      <c r="B269" s="360">
        <v>-62</v>
      </c>
      <c r="C269" s="360">
        <v>0</v>
      </c>
      <c r="D269" s="360">
        <v>0</v>
      </c>
      <c r="E269" s="360">
        <v>0</v>
      </c>
      <c r="F269" s="360">
        <v>-1</v>
      </c>
      <c r="G269" s="176"/>
    </row>
    <row r="270" spans="1:7" s="174" customFormat="1" ht="13.95" customHeight="1" x14ac:dyDescent="0.3">
      <c r="A270" s="430" t="s">
        <v>708</v>
      </c>
      <c r="B270" s="360">
        <v>-9</v>
      </c>
      <c r="C270" s="360">
        <v>0</v>
      </c>
      <c r="D270" s="360">
        <v>0</v>
      </c>
      <c r="E270" s="360">
        <v>0</v>
      </c>
      <c r="F270" s="360">
        <v>-3</v>
      </c>
      <c r="G270" s="176"/>
    </row>
    <row r="271" spans="1:7" s="174" customFormat="1" ht="13.95" customHeight="1" x14ac:dyDescent="0.3">
      <c r="A271" s="430" t="s">
        <v>530</v>
      </c>
      <c r="B271" s="360">
        <v>-7</v>
      </c>
      <c r="C271" s="360">
        <v>-32</v>
      </c>
      <c r="D271" s="360">
        <v>842</v>
      </c>
      <c r="E271" s="360">
        <v>0</v>
      </c>
      <c r="F271" s="360">
        <v>-3</v>
      </c>
      <c r="G271" s="176"/>
    </row>
    <row r="272" spans="1:7" s="174" customFormat="1" ht="13.95" customHeight="1" x14ac:dyDescent="0.3">
      <c r="A272" s="430" t="s">
        <v>720</v>
      </c>
      <c r="B272" s="360">
        <v>-9</v>
      </c>
      <c r="C272" s="360">
        <v>-12</v>
      </c>
      <c r="D272" s="360">
        <v>9510</v>
      </c>
      <c r="E272" s="360">
        <v>0</v>
      </c>
      <c r="F272" s="360">
        <v>-6</v>
      </c>
      <c r="G272" s="176"/>
    </row>
    <row r="273" spans="1:10" s="174" customFormat="1" ht="13.95" customHeight="1" x14ac:dyDescent="0.3">
      <c r="A273" s="430" t="s">
        <v>531</v>
      </c>
      <c r="B273" s="360">
        <v>-12</v>
      </c>
      <c r="C273" s="360">
        <v>-125</v>
      </c>
      <c r="D273" s="360">
        <v>9844</v>
      </c>
      <c r="E273" s="360">
        <v>0</v>
      </c>
      <c r="F273" s="360">
        <v>-8</v>
      </c>
      <c r="G273" s="176"/>
    </row>
    <row r="274" spans="1:10" s="174" customFormat="1" ht="13.95" customHeight="1" x14ac:dyDescent="0.3">
      <c r="A274" s="430" t="s">
        <v>865</v>
      </c>
      <c r="B274" s="360">
        <v>-28</v>
      </c>
      <c r="C274" s="360">
        <v>-54012</v>
      </c>
      <c r="D274" s="360">
        <v>29968</v>
      </c>
      <c r="E274" s="360">
        <v>0</v>
      </c>
      <c r="F274" s="360">
        <v>-1491</v>
      </c>
      <c r="G274" s="176"/>
    </row>
    <row r="275" spans="1:10" s="174" customFormat="1" x14ac:dyDescent="0.3">
      <c r="A275" s="347" t="s">
        <v>892</v>
      </c>
      <c r="B275" s="354">
        <v>-7012</v>
      </c>
      <c r="C275" s="354">
        <v>-398652</v>
      </c>
      <c r="D275" s="354">
        <v>1623958</v>
      </c>
      <c r="E275" s="354">
        <v>-403307</v>
      </c>
      <c r="F275" s="354">
        <v>-14761</v>
      </c>
      <c r="G275" s="176"/>
    </row>
    <row r="276" spans="1:10" s="174" customFormat="1" x14ac:dyDescent="0.2">
      <c r="A276" s="347" t="s">
        <v>893</v>
      </c>
      <c r="B276" s="354">
        <v>-6820</v>
      </c>
      <c r="C276" s="354">
        <v>-287230</v>
      </c>
      <c r="D276" s="354">
        <v>1429602</v>
      </c>
      <c r="E276" s="354">
        <v>-426345</v>
      </c>
      <c r="F276" s="354">
        <v>-8620</v>
      </c>
      <c r="G276" s="127"/>
      <c r="H276" s="177"/>
      <c r="I276" s="177"/>
      <c r="J276" s="177"/>
    </row>
    <row r="277" spans="1:10" s="174" customFormat="1" x14ac:dyDescent="0.2">
      <c r="A277" s="347" t="s">
        <v>81</v>
      </c>
      <c r="B277" s="356">
        <v>2.82</v>
      </c>
      <c r="C277" s="356">
        <v>38.79</v>
      </c>
      <c r="D277" s="356">
        <v>13.6</v>
      </c>
      <c r="E277" s="356">
        <v>-5.4</v>
      </c>
      <c r="F277" s="356">
        <v>71.239999999999995</v>
      </c>
      <c r="G277" s="127"/>
      <c r="H277" s="177"/>
      <c r="I277" s="177"/>
      <c r="J277" s="177"/>
    </row>
    <row r="278" spans="1:10" s="174" customFormat="1" ht="13.5" customHeight="1" x14ac:dyDescent="0.2">
      <c r="A278" s="347"/>
      <c r="B278" s="354"/>
      <c r="C278" s="354"/>
      <c r="D278" s="354"/>
      <c r="E278" s="354"/>
      <c r="F278" s="354"/>
      <c r="G278" s="127"/>
      <c r="H278" s="177"/>
      <c r="I278" s="177"/>
      <c r="J278" s="177"/>
    </row>
    <row r="279" spans="1:10" s="174" customFormat="1" ht="13.95" customHeight="1" x14ac:dyDescent="0.2">
      <c r="A279" s="347" t="s">
        <v>767</v>
      </c>
      <c r="B279" s="356"/>
      <c r="C279" s="356"/>
      <c r="D279" s="356"/>
      <c r="E279" s="356"/>
      <c r="F279" s="356"/>
      <c r="G279" s="127"/>
      <c r="H279" s="177"/>
      <c r="I279" s="177"/>
      <c r="J279" s="177"/>
    </row>
    <row r="280" spans="1:10" s="174" customFormat="1" ht="13.95" customHeight="1" x14ac:dyDescent="0.2">
      <c r="A280" s="350" t="s">
        <v>714</v>
      </c>
      <c r="B280" s="353">
        <v>-72</v>
      </c>
      <c r="C280" s="353">
        <v>0</v>
      </c>
      <c r="D280" s="353">
        <v>33957</v>
      </c>
      <c r="E280" s="353">
        <v>-2955</v>
      </c>
      <c r="F280" s="353">
        <v>-6</v>
      </c>
      <c r="G280" s="127"/>
      <c r="H280" s="177"/>
      <c r="I280" s="177"/>
      <c r="J280" s="177"/>
    </row>
    <row r="281" spans="1:10" s="174" customFormat="1" ht="13.95" customHeight="1" x14ac:dyDescent="0.2">
      <c r="A281" s="347" t="s">
        <v>894</v>
      </c>
      <c r="B281" s="354">
        <v>-72</v>
      </c>
      <c r="C281" s="354">
        <v>0</v>
      </c>
      <c r="D281" s="354">
        <v>33957</v>
      </c>
      <c r="E281" s="354">
        <v>-2955</v>
      </c>
      <c r="F281" s="354">
        <v>-6</v>
      </c>
      <c r="G281" s="127"/>
      <c r="H281" s="177"/>
      <c r="I281" s="177"/>
      <c r="J281" s="177"/>
    </row>
    <row r="282" spans="1:10" s="174" customFormat="1" ht="13.95" customHeight="1" x14ac:dyDescent="0.2">
      <c r="A282" s="347" t="s">
        <v>895</v>
      </c>
      <c r="B282" s="354">
        <v>-69</v>
      </c>
      <c r="C282" s="354">
        <v>0</v>
      </c>
      <c r="D282" s="354">
        <v>33957</v>
      </c>
      <c r="E282" s="354">
        <v>-3938</v>
      </c>
      <c r="F282" s="354">
        <v>-6</v>
      </c>
      <c r="G282" s="127"/>
      <c r="H282" s="177"/>
      <c r="I282" s="177"/>
      <c r="J282" s="177"/>
    </row>
    <row r="283" spans="1:10" s="174" customFormat="1" ht="13.95" customHeight="1" x14ac:dyDescent="0.2">
      <c r="A283" s="347" t="s">
        <v>81</v>
      </c>
      <c r="B283" s="356">
        <v>4.3499999999999996</v>
      </c>
      <c r="C283" s="356" t="s">
        <v>447</v>
      </c>
      <c r="D283" s="356">
        <v>0</v>
      </c>
      <c r="E283" s="356">
        <v>-24.96</v>
      </c>
      <c r="F283" s="356">
        <v>0</v>
      </c>
      <c r="G283" s="127"/>
      <c r="H283" s="177"/>
      <c r="I283" s="177"/>
      <c r="J283" s="177"/>
    </row>
    <row r="284" spans="1:10" s="174" customFormat="1" ht="13.95" customHeight="1" x14ac:dyDescent="0.2">
      <c r="A284" s="347"/>
      <c r="B284" s="356"/>
      <c r="C284" s="356"/>
      <c r="D284" s="356"/>
      <c r="E284" s="356"/>
      <c r="F284" s="356"/>
      <c r="G284" s="127"/>
      <c r="H284" s="177"/>
      <c r="I284" s="177"/>
      <c r="J284" s="177"/>
    </row>
    <row r="285" spans="1:10" s="174" customFormat="1" ht="13.95" customHeight="1" x14ac:dyDescent="0.2">
      <c r="A285" s="347" t="s">
        <v>906</v>
      </c>
      <c r="B285" s="356"/>
      <c r="C285" s="356"/>
      <c r="D285" s="356"/>
      <c r="E285" s="356"/>
      <c r="F285" s="356"/>
      <c r="G285" s="127"/>
      <c r="H285" s="177"/>
      <c r="I285" s="177"/>
      <c r="J285" s="177"/>
    </row>
    <row r="286" spans="1:10" s="174" customFormat="1" ht="13.95" customHeight="1" x14ac:dyDescent="0.25">
      <c r="A286" s="350" t="s">
        <v>742</v>
      </c>
      <c r="B286" s="353">
        <v>-15</v>
      </c>
      <c r="C286" s="353">
        <v>0</v>
      </c>
      <c r="D286" s="353">
        <v>193</v>
      </c>
      <c r="E286" s="353">
        <v>-193</v>
      </c>
      <c r="F286" s="353">
        <v>-1</v>
      </c>
      <c r="G286" s="173"/>
      <c r="H286" s="173"/>
      <c r="I286" s="173"/>
      <c r="J286" s="173"/>
    </row>
    <row r="287" spans="1:10" s="174" customFormat="1" ht="13.95" customHeight="1" x14ac:dyDescent="0.25">
      <c r="A287" s="430" t="s">
        <v>740</v>
      </c>
      <c r="B287" s="360">
        <v>0</v>
      </c>
      <c r="C287" s="360">
        <v>0</v>
      </c>
      <c r="D287" s="360">
        <v>0</v>
      </c>
      <c r="E287" s="360">
        <v>0</v>
      </c>
      <c r="F287" s="360">
        <v>0</v>
      </c>
      <c r="G287" s="173"/>
      <c r="H287" s="173"/>
      <c r="I287" s="173"/>
      <c r="J287" s="173"/>
    </row>
    <row r="288" spans="1:10" s="174" customFormat="1" ht="13.95" customHeight="1" x14ac:dyDescent="0.25">
      <c r="A288" s="430" t="s">
        <v>753</v>
      </c>
      <c r="B288" s="360">
        <v>-18</v>
      </c>
      <c r="C288" s="360">
        <v>0</v>
      </c>
      <c r="D288" s="360">
        <v>0</v>
      </c>
      <c r="E288" s="360">
        <v>0</v>
      </c>
      <c r="F288" s="360">
        <v>-11</v>
      </c>
      <c r="G288" s="173"/>
      <c r="H288" s="173"/>
      <c r="I288" s="173"/>
      <c r="J288" s="173"/>
    </row>
    <row r="289" spans="1:10" s="174" customFormat="1" ht="13.95" customHeight="1" x14ac:dyDescent="0.25">
      <c r="A289" s="430" t="s">
        <v>747</v>
      </c>
      <c r="B289" s="360">
        <v>-17</v>
      </c>
      <c r="C289" s="360">
        <v>0</v>
      </c>
      <c r="D289" s="360">
        <v>0</v>
      </c>
      <c r="E289" s="360">
        <v>0</v>
      </c>
      <c r="F289" s="360">
        <v>-3</v>
      </c>
      <c r="G289" s="173"/>
      <c r="H289" s="173"/>
      <c r="I289" s="173"/>
      <c r="J289" s="173"/>
    </row>
    <row r="290" spans="1:10" s="174" customFormat="1" ht="13.95" customHeight="1" x14ac:dyDescent="0.25">
      <c r="A290" s="430" t="s">
        <v>752</v>
      </c>
      <c r="B290" s="360">
        <v>-59</v>
      </c>
      <c r="C290" s="360">
        <v>-99</v>
      </c>
      <c r="D290" s="360">
        <v>0</v>
      </c>
      <c r="E290" s="360">
        <v>0</v>
      </c>
      <c r="F290" s="360">
        <v>-2</v>
      </c>
      <c r="G290" s="173"/>
      <c r="H290" s="173"/>
      <c r="I290" s="173"/>
      <c r="J290" s="173"/>
    </row>
    <row r="291" spans="1:10" s="174" customFormat="1" ht="13.95" customHeight="1" x14ac:dyDescent="0.25">
      <c r="A291" s="430" t="s">
        <v>741</v>
      </c>
      <c r="B291" s="360">
        <v>-76</v>
      </c>
      <c r="C291" s="360">
        <v>0</v>
      </c>
      <c r="D291" s="360">
        <v>0</v>
      </c>
      <c r="E291" s="360">
        <v>0</v>
      </c>
      <c r="F291" s="360">
        <v>-6572</v>
      </c>
      <c r="G291" s="173"/>
      <c r="H291" s="173"/>
      <c r="I291" s="173"/>
      <c r="J291" s="173"/>
    </row>
    <row r="292" spans="1:10" s="174" customFormat="1" ht="13.95" customHeight="1" x14ac:dyDescent="0.25">
      <c r="A292" s="430" t="s">
        <v>759</v>
      </c>
      <c r="B292" s="360">
        <v>-13</v>
      </c>
      <c r="C292" s="360">
        <v>-15</v>
      </c>
      <c r="D292" s="360">
        <v>56</v>
      </c>
      <c r="E292" s="360">
        <v>-23</v>
      </c>
      <c r="F292" s="360">
        <v>-81</v>
      </c>
      <c r="G292" s="173"/>
      <c r="H292" s="173"/>
      <c r="I292" s="173"/>
      <c r="J292" s="173"/>
    </row>
    <row r="293" spans="1:10" s="174" customFormat="1" ht="13.95" customHeight="1" x14ac:dyDescent="0.25">
      <c r="A293" s="430" t="s">
        <v>744</v>
      </c>
      <c r="B293" s="360">
        <v>-25</v>
      </c>
      <c r="C293" s="360">
        <v>-539</v>
      </c>
      <c r="D293" s="360">
        <v>6397</v>
      </c>
      <c r="E293" s="360">
        <v>0</v>
      </c>
      <c r="F293" s="360">
        <v>-181</v>
      </c>
      <c r="G293" s="173"/>
      <c r="H293" s="173"/>
      <c r="I293" s="173"/>
      <c r="J293" s="173"/>
    </row>
    <row r="294" spans="1:10" s="174" customFormat="1" ht="13.95" customHeight="1" x14ac:dyDescent="0.25">
      <c r="A294" s="430" t="s">
        <v>745</v>
      </c>
      <c r="B294" s="360">
        <v>-24</v>
      </c>
      <c r="C294" s="360">
        <v>-1797</v>
      </c>
      <c r="D294" s="360">
        <v>0</v>
      </c>
      <c r="E294" s="360">
        <v>0</v>
      </c>
      <c r="F294" s="360">
        <v>0</v>
      </c>
      <c r="G294" s="173"/>
      <c r="H294" s="173"/>
      <c r="I294" s="173"/>
      <c r="J294" s="173"/>
    </row>
    <row r="295" spans="1:10" s="174" customFormat="1" ht="13.95" customHeight="1" x14ac:dyDescent="0.25">
      <c r="A295" s="430" t="s">
        <v>746</v>
      </c>
      <c r="B295" s="360">
        <v>-10</v>
      </c>
      <c r="C295" s="360">
        <v>0</v>
      </c>
      <c r="D295" s="360">
        <v>0</v>
      </c>
      <c r="E295" s="360">
        <v>0</v>
      </c>
      <c r="F295" s="360">
        <v>-220</v>
      </c>
      <c r="G295" s="173"/>
      <c r="H295" s="173"/>
      <c r="I295" s="173"/>
      <c r="J295" s="173"/>
    </row>
    <row r="296" spans="1:10" s="174" customFormat="1" ht="13.95" customHeight="1" x14ac:dyDescent="0.25">
      <c r="A296" s="430" t="s">
        <v>750</v>
      </c>
      <c r="B296" s="360">
        <v>-14</v>
      </c>
      <c r="C296" s="360">
        <v>0</v>
      </c>
      <c r="D296" s="360">
        <v>0</v>
      </c>
      <c r="E296" s="360">
        <v>0</v>
      </c>
      <c r="F296" s="360">
        <v>-12</v>
      </c>
      <c r="G296" s="173"/>
      <c r="H296" s="173"/>
      <c r="I296" s="173"/>
      <c r="J296" s="173"/>
    </row>
    <row r="297" spans="1:10" s="174" customFormat="1" ht="13.95" customHeight="1" x14ac:dyDescent="0.25">
      <c r="A297" s="430" t="s">
        <v>761</v>
      </c>
      <c r="B297" s="360">
        <v>-5</v>
      </c>
      <c r="C297" s="360">
        <v>-1</v>
      </c>
      <c r="D297" s="360">
        <v>0</v>
      </c>
      <c r="E297" s="360">
        <v>0</v>
      </c>
      <c r="F297" s="360">
        <v>-4</v>
      </c>
      <c r="G297" s="173"/>
      <c r="H297" s="173"/>
      <c r="I297" s="173"/>
      <c r="J297" s="173"/>
    </row>
    <row r="298" spans="1:10" s="174" customFormat="1" ht="13.95" customHeight="1" x14ac:dyDescent="0.25">
      <c r="A298" s="430" t="s">
        <v>751</v>
      </c>
      <c r="B298" s="360">
        <v>-3</v>
      </c>
      <c r="C298" s="360">
        <v>-83</v>
      </c>
      <c r="D298" s="360">
        <v>7</v>
      </c>
      <c r="E298" s="360">
        <v>0</v>
      </c>
      <c r="F298" s="360">
        <v>-4</v>
      </c>
      <c r="G298" s="173"/>
      <c r="H298" s="173"/>
      <c r="I298" s="173"/>
      <c r="J298" s="173"/>
    </row>
    <row r="299" spans="1:10" s="174" customFormat="1" ht="13.95" customHeight="1" x14ac:dyDescent="0.25">
      <c r="A299" s="430" t="s">
        <v>749</v>
      </c>
      <c r="B299" s="360">
        <v>-17</v>
      </c>
      <c r="C299" s="360">
        <v>0</v>
      </c>
      <c r="D299" s="360">
        <v>0</v>
      </c>
      <c r="E299" s="360">
        <v>0</v>
      </c>
      <c r="F299" s="360">
        <v>-22</v>
      </c>
      <c r="G299" s="173"/>
      <c r="H299" s="173"/>
      <c r="I299" s="173"/>
      <c r="J299" s="173"/>
    </row>
    <row r="300" spans="1:10" s="174" customFormat="1" ht="13.95" customHeight="1" x14ac:dyDescent="0.25">
      <c r="A300" s="430" t="s">
        <v>762</v>
      </c>
      <c r="B300" s="360">
        <v>-21</v>
      </c>
      <c r="C300" s="360">
        <v>0</v>
      </c>
      <c r="D300" s="360">
        <v>0</v>
      </c>
      <c r="E300" s="360">
        <v>0</v>
      </c>
      <c r="F300" s="360">
        <v>-15</v>
      </c>
      <c r="G300" s="173"/>
      <c r="H300" s="173"/>
      <c r="I300" s="173"/>
      <c r="J300" s="173"/>
    </row>
    <row r="301" spans="1:10" s="174" customFormat="1" ht="13.95" customHeight="1" x14ac:dyDescent="0.25">
      <c r="A301" s="430" t="s">
        <v>754</v>
      </c>
      <c r="B301" s="360">
        <v>-15</v>
      </c>
      <c r="C301" s="360">
        <v>0</v>
      </c>
      <c r="D301" s="360">
        <v>0</v>
      </c>
      <c r="E301" s="360">
        <v>0</v>
      </c>
      <c r="F301" s="360">
        <v>-15</v>
      </c>
      <c r="G301" s="173"/>
      <c r="H301" s="173"/>
      <c r="I301" s="173"/>
      <c r="J301" s="173"/>
    </row>
    <row r="302" spans="1:10" s="174" customFormat="1" ht="13.95" customHeight="1" x14ac:dyDescent="0.25">
      <c r="A302" s="430" t="s">
        <v>756</v>
      </c>
      <c r="B302" s="360">
        <v>-13</v>
      </c>
      <c r="C302" s="360">
        <v>0</v>
      </c>
      <c r="D302" s="360">
        <v>0</v>
      </c>
      <c r="E302" s="360">
        <v>0</v>
      </c>
      <c r="F302" s="360">
        <v>-3</v>
      </c>
      <c r="G302" s="173"/>
      <c r="H302" s="173"/>
      <c r="I302" s="173"/>
      <c r="J302" s="173"/>
    </row>
    <row r="303" spans="1:10" s="174" customFormat="1" ht="13.95" customHeight="1" x14ac:dyDescent="0.25">
      <c r="A303" s="347" t="s">
        <v>896</v>
      </c>
      <c r="B303" s="354">
        <v>-345</v>
      </c>
      <c r="C303" s="354">
        <v>-2534</v>
      </c>
      <c r="D303" s="354">
        <v>6653</v>
      </c>
      <c r="E303" s="354">
        <v>-216</v>
      </c>
      <c r="F303" s="354">
        <v>-7146</v>
      </c>
      <c r="G303" s="173"/>
      <c r="H303" s="173"/>
      <c r="I303" s="173"/>
      <c r="J303" s="173"/>
    </row>
    <row r="304" spans="1:10" s="174" customFormat="1" ht="13.95" customHeight="1" x14ac:dyDescent="0.25">
      <c r="A304" s="347" t="s">
        <v>897</v>
      </c>
      <c r="B304" s="354">
        <v>-221</v>
      </c>
      <c r="C304" s="354">
        <v>-787</v>
      </c>
      <c r="D304" s="354">
        <v>6144</v>
      </c>
      <c r="E304" s="354">
        <v>-233</v>
      </c>
      <c r="F304" s="354">
        <v>-13530</v>
      </c>
      <c r="G304" s="173"/>
      <c r="H304" s="173"/>
      <c r="I304" s="173"/>
      <c r="J304" s="173"/>
    </row>
    <row r="305" spans="1:10" s="174" customFormat="1" ht="13.95" customHeight="1" x14ac:dyDescent="0.25">
      <c r="A305" s="347" t="s">
        <v>81</v>
      </c>
      <c r="B305" s="356">
        <v>56.11</v>
      </c>
      <c r="C305" s="356">
        <v>221.98</v>
      </c>
      <c r="D305" s="356">
        <v>8.2799999999999994</v>
      </c>
      <c r="E305" s="356">
        <v>-7.3</v>
      </c>
      <c r="F305" s="356">
        <v>-47.18</v>
      </c>
      <c r="G305" s="173"/>
      <c r="H305" s="173"/>
      <c r="I305" s="173"/>
      <c r="J305" s="173"/>
    </row>
    <row r="306" spans="1:10" s="174" customFormat="1" ht="13.95" customHeight="1" x14ac:dyDescent="0.25">
      <c r="A306" s="347"/>
      <c r="B306" s="356"/>
      <c r="C306" s="356"/>
      <c r="D306" s="356"/>
      <c r="E306" s="356"/>
      <c r="F306" s="356"/>
      <c r="G306" s="173"/>
      <c r="H306" s="173"/>
      <c r="I306" s="173"/>
      <c r="J306" s="173"/>
    </row>
    <row r="307" spans="1:10" s="174" customFormat="1" ht="13.95" customHeight="1" x14ac:dyDescent="0.25">
      <c r="A307" s="347" t="s">
        <v>898</v>
      </c>
      <c r="B307" s="354">
        <v>-7429</v>
      </c>
      <c r="C307" s="354">
        <v>-401186</v>
      </c>
      <c r="D307" s="354">
        <v>1664568</v>
      </c>
      <c r="E307" s="354">
        <v>-406478</v>
      </c>
      <c r="F307" s="354">
        <v>-21913</v>
      </c>
      <c r="G307" s="173"/>
      <c r="H307" s="173"/>
      <c r="I307" s="173"/>
      <c r="J307" s="173"/>
    </row>
    <row r="308" spans="1:10" s="174" customFormat="1" ht="13.95" customHeight="1" x14ac:dyDescent="0.25">
      <c r="A308" s="347" t="s">
        <v>899</v>
      </c>
      <c r="B308" s="354">
        <v>-7110</v>
      </c>
      <c r="C308" s="354">
        <v>-288017</v>
      </c>
      <c r="D308" s="354">
        <v>1469703</v>
      </c>
      <c r="E308" s="354">
        <v>-430516</v>
      </c>
      <c r="F308" s="354">
        <v>-22156</v>
      </c>
      <c r="G308" s="353"/>
      <c r="H308" s="173"/>
      <c r="I308" s="173"/>
      <c r="J308" s="173"/>
    </row>
    <row r="309" spans="1:10" s="174" customFormat="1" ht="13.95" customHeight="1" x14ac:dyDescent="0.25">
      <c r="A309" s="347" t="s">
        <v>81</v>
      </c>
      <c r="B309" s="356">
        <v>4.49</v>
      </c>
      <c r="C309" s="356">
        <v>39.29</v>
      </c>
      <c r="D309" s="356">
        <v>13.26</v>
      </c>
      <c r="E309" s="356">
        <v>-5.58</v>
      </c>
      <c r="F309" s="356">
        <v>-1.0967683697418307</v>
      </c>
      <c r="G309" s="353"/>
      <c r="H309" s="173"/>
      <c r="I309" s="173"/>
      <c r="J309" s="173"/>
    </row>
    <row r="310" spans="1:10" x14ac:dyDescent="0.3">
      <c r="A310" s="489" t="s">
        <v>909</v>
      </c>
      <c r="B310" s="489"/>
      <c r="C310" s="489"/>
      <c r="D310" s="489"/>
      <c r="E310" s="489"/>
      <c r="F310" s="489"/>
      <c r="G310" s="119"/>
    </row>
    <row r="311" spans="1:10" x14ac:dyDescent="0.3">
      <c r="A311" s="90" t="s">
        <v>436</v>
      </c>
      <c r="B311" s="332"/>
      <c r="C311" s="332"/>
      <c r="D311" s="332"/>
      <c r="E311" s="332"/>
      <c r="F311" s="332"/>
      <c r="G311" s="49"/>
    </row>
  </sheetData>
  <customSheetViews>
    <customSheetView guid="{722B3250-471E-4256-A122-1330806A5616}" showPageBreaks="1" showGridLines="0" view="pageBreakPreview">
      <selection activeCell="I7" sqref="I7"/>
      <pageMargins left="0.59055118110236227" right="0.59055118110236227" top="0.39370078740157483" bottom="0.59055118110236227" header="0" footer="0.39370078740157483"/>
      <pageSetup paperSize="9" scale="85" orientation="landscape" r:id="rId1"/>
      <headerFooter alignWithMargins="0"/>
    </customSheetView>
    <customSheetView guid="{8DCB927E-1FB2-45E1-A382-88D5F1827B16}" showPageBreaks="1" showGridLines="0" printArea="1" view="pageBreakPreview" topLeftCell="A13">
      <selection activeCell="A13" sqref="A13"/>
      <pageMargins left="0.59055118110236227" right="0.59055118110236227" top="0.39370078740157483" bottom="0.59055118110236227" header="0" footer="0.39370078740157483"/>
      <pageSetup paperSize="9" scale="85" orientation="landscape" r:id="rId2"/>
      <headerFooter alignWithMargins="0"/>
    </customSheetView>
    <customSheetView guid="{FA2E1843-2BE2-47CF-BE01-D42B5FFA5AE3}" showPageBreaks="1" showGridLines="0" view="pageBreakPreview" topLeftCell="A13">
      <selection activeCell="A13" sqref="A13"/>
      <pageMargins left="0.59055118110236227" right="0.59055118110236227" top="0.39370078740157483" bottom="0.59055118110236227" header="0" footer="0.39370078740157483"/>
      <pageSetup paperSize="9" scale="85" orientation="landscape" r:id="rId3"/>
      <headerFooter alignWithMargins="0"/>
    </customSheetView>
  </customSheetViews>
  <mergeCells count="4">
    <mergeCell ref="B4:B5"/>
    <mergeCell ref="C4:E4"/>
    <mergeCell ref="F4:F5"/>
    <mergeCell ref="A310:F310"/>
  </mergeCells>
  <phoneticPr fontId="0" type="noConversion"/>
  <pageMargins left="0.59055118110236227" right="0.59055118110236227" top="0.39370078740157483" bottom="0.39370078740157483" header="0" footer="0.19685039370078741"/>
  <pageSetup paperSize="9" scale="80" orientation="portrait" r:id="rId4"/>
  <headerFooter alignWithMargins="0">
    <oddFooter>&amp;L&amp;"Myriad Pro,Normal"&amp;8Estadísticas sobre la información económica y financiera de los Fondos de titulización de activos&amp;R&amp;"Myriad Pro,Normal"&amp;8Página &amp;P</oddFooter>
  </headerFooter>
  <rowBreaks count="1" manualBreakCount="1">
    <brk id="256" max="5"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T313"/>
  <sheetViews>
    <sheetView showGridLines="0" zoomScaleNormal="100" zoomScaleSheetLayoutView="80" workbookViewId="0"/>
  </sheetViews>
  <sheetFormatPr baseColWidth="10" defaultColWidth="11.44140625" defaultRowHeight="14.4" x14ac:dyDescent="0.3"/>
  <cols>
    <col min="1" max="1" width="44.33203125" style="7" customWidth="1"/>
    <col min="2" max="3" width="12" style="7" customWidth="1"/>
    <col min="4" max="4" width="0.6640625" style="7" customWidth="1"/>
    <col min="5" max="6" width="12" style="7" customWidth="1"/>
    <col min="7" max="7" width="0.6640625" style="7" customWidth="1"/>
    <col min="8" max="9" width="11.5546875" style="7" customWidth="1"/>
    <col min="10" max="10" width="0.6640625" style="7" customWidth="1"/>
    <col min="11" max="12" width="12" style="7" customWidth="1"/>
    <col min="13" max="13" width="0.6640625" style="7" customWidth="1"/>
    <col min="14" max="15" width="11.5546875" style="7" customWidth="1"/>
    <col min="16" max="16384" width="11.44140625" style="7"/>
  </cols>
  <sheetData>
    <row r="1" spans="1:20" ht="15" customHeight="1" x14ac:dyDescent="0.3">
      <c r="A1" s="168"/>
      <c r="B1" s="47"/>
      <c r="C1" s="47"/>
      <c r="D1" s="47"/>
      <c r="E1" s="47"/>
      <c r="F1" s="47"/>
      <c r="G1" s="47"/>
      <c r="H1" s="47"/>
      <c r="I1" s="47"/>
      <c r="J1" s="47"/>
      <c r="K1" s="47"/>
      <c r="L1" s="47"/>
      <c r="M1" s="47"/>
      <c r="N1" s="47"/>
      <c r="O1" s="47"/>
    </row>
    <row r="2" spans="1:20" s="292" customFormat="1" ht="20.25" customHeight="1" x14ac:dyDescent="0.25">
      <c r="A2" s="291" t="s">
        <v>421</v>
      </c>
      <c r="C2" s="293"/>
      <c r="D2" s="293"/>
      <c r="E2" s="293"/>
      <c r="F2" s="293"/>
      <c r="G2" s="293"/>
      <c r="H2" s="293"/>
      <c r="I2" s="293"/>
      <c r="J2" s="293"/>
      <c r="K2" s="293"/>
      <c r="L2" s="293"/>
      <c r="M2" s="293"/>
      <c r="N2" s="293"/>
      <c r="O2" s="23" t="s">
        <v>100</v>
      </c>
    </row>
    <row r="3" spans="1:20" s="50" customFormat="1" ht="13.8" x14ac:dyDescent="0.3">
      <c r="A3" s="73" t="s">
        <v>139</v>
      </c>
      <c r="B3" s="132"/>
      <c r="C3" s="132"/>
      <c r="D3" s="132"/>
      <c r="E3" s="132"/>
      <c r="F3" s="132"/>
      <c r="G3" s="132"/>
      <c r="H3" s="132"/>
      <c r="I3" s="132"/>
      <c r="J3" s="132"/>
      <c r="K3" s="132"/>
      <c r="L3" s="132"/>
      <c r="M3" s="132"/>
      <c r="N3" s="132"/>
      <c r="O3" s="132"/>
    </row>
    <row r="4" spans="1:20" s="140" customFormat="1" ht="21" customHeight="1" x14ac:dyDescent="0.25">
      <c r="A4" s="169"/>
      <c r="B4" s="476" t="s">
        <v>101</v>
      </c>
      <c r="C4" s="476"/>
      <c r="D4" s="64"/>
      <c r="E4" s="476" t="s">
        <v>20</v>
      </c>
      <c r="F4" s="476"/>
      <c r="G4" s="64"/>
      <c r="H4" s="476" t="s">
        <v>400</v>
      </c>
      <c r="I4" s="476"/>
      <c r="J4" s="73"/>
      <c r="K4" s="476" t="s">
        <v>102</v>
      </c>
      <c r="L4" s="476"/>
      <c r="M4" s="64"/>
      <c r="N4" s="476" t="s">
        <v>440</v>
      </c>
      <c r="O4" s="476"/>
      <c r="T4" s="170"/>
    </row>
    <row r="5" spans="1:20" s="142" customFormat="1" ht="34.5" customHeight="1" x14ac:dyDescent="0.25">
      <c r="A5" s="171" t="s">
        <v>0</v>
      </c>
      <c r="B5" s="149" t="s">
        <v>437</v>
      </c>
      <c r="C5" s="149" t="s">
        <v>401</v>
      </c>
      <c r="D5" s="64"/>
      <c r="E5" s="149" t="s">
        <v>398</v>
      </c>
      <c r="F5" s="149" t="s">
        <v>399</v>
      </c>
      <c r="G5" s="64"/>
      <c r="H5" s="149" t="s">
        <v>396</v>
      </c>
      <c r="I5" s="149" t="s">
        <v>397</v>
      </c>
      <c r="J5" s="73"/>
      <c r="K5" s="149" t="s">
        <v>438</v>
      </c>
      <c r="L5" s="149" t="s">
        <v>401</v>
      </c>
      <c r="M5" s="64"/>
      <c r="N5" s="149" t="s">
        <v>103</v>
      </c>
      <c r="O5" s="149" t="s">
        <v>441</v>
      </c>
    </row>
    <row r="6" spans="1:20" s="172" customFormat="1" ht="15" customHeight="1" x14ac:dyDescent="0.25">
      <c r="A6" s="24" t="s">
        <v>144</v>
      </c>
      <c r="B6" s="25"/>
      <c r="C6" s="25"/>
      <c r="D6" s="62"/>
      <c r="E6" s="25"/>
      <c r="F6" s="25"/>
      <c r="G6" s="62"/>
      <c r="H6" s="25"/>
      <c r="I6" s="25"/>
      <c r="J6" s="4"/>
      <c r="K6" s="25"/>
      <c r="L6" s="25"/>
      <c r="M6" s="62"/>
      <c r="N6" s="25"/>
      <c r="O6" s="63"/>
    </row>
    <row r="7" spans="1:20" s="174" customFormat="1" ht="21.6" x14ac:dyDescent="0.25">
      <c r="A7" s="350" t="s">
        <v>636</v>
      </c>
      <c r="B7" s="353">
        <v>-99032</v>
      </c>
      <c r="C7" s="353">
        <v>62700</v>
      </c>
      <c r="D7" s="353"/>
      <c r="E7" s="353">
        <v>6469</v>
      </c>
      <c r="F7" s="353">
        <v>-5018</v>
      </c>
      <c r="G7" s="353"/>
      <c r="H7" s="353">
        <v>0</v>
      </c>
      <c r="I7" s="353">
        <v>-274</v>
      </c>
      <c r="J7" s="173"/>
      <c r="K7" s="353">
        <v>37248</v>
      </c>
      <c r="L7" s="353">
        <v>0</v>
      </c>
      <c r="M7" s="353"/>
      <c r="N7" s="353">
        <v>-207</v>
      </c>
      <c r="O7" s="355">
        <v>-0.05</v>
      </c>
    </row>
    <row r="8" spans="1:20" s="174" customFormat="1" ht="13.95" customHeight="1" x14ac:dyDescent="0.25">
      <c r="A8" s="430" t="s">
        <v>639</v>
      </c>
      <c r="B8" s="360">
        <v>0</v>
      </c>
      <c r="C8" s="360">
        <v>0</v>
      </c>
      <c r="D8" s="360"/>
      <c r="E8" s="360">
        <v>3458</v>
      </c>
      <c r="F8" s="360">
        <v>-289</v>
      </c>
      <c r="G8" s="360"/>
      <c r="H8" s="360">
        <v>0</v>
      </c>
      <c r="I8" s="360">
        <v>0</v>
      </c>
      <c r="J8" s="360"/>
      <c r="K8" s="360">
        <v>31082</v>
      </c>
      <c r="L8" s="360">
        <v>-30524</v>
      </c>
      <c r="M8" s="360"/>
      <c r="N8" s="360">
        <v>-3358</v>
      </c>
      <c r="O8" s="361">
        <v>-2.34</v>
      </c>
    </row>
    <row r="9" spans="1:20" s="174" customFormat="1" ht="13.95" customHeight="1" x14ac:dyDescent="0.25">
      <c r="A9" s="430" t="s">
        <v>641</v>
      </c>
      <c r="B9" s="360">
        <v>-80964</v>
      </c>
      <c r="C9" s="360">
        <v>0</v>
      </c>
      <c r="D9" s="360"/>
      <c r="E9" s="360">
        <v>15351</v>
      </c>
      <c r="F9" s="360">
        <v>-812</v>
      </c>
      <c r="G9" s="360"/>
      <c r="H9" s="360">
        <v>0</v>
      </c>
      <c r="I9" s="360">
        <v>-67</v>
      </c>
      <c r="J9" s="360"/>
      <c r="K9" s="360">
        <v>78516</v>
      </c>
      <c r="L9" s="360">
        <v>0</v>
      </c>
      <c r="M9" s="360"/>
      <c r="N9" s="360">
        <v>-14179</v>
      </c>
      <c r="O9" s="361">
        <v>-1.86</v>
      </c>
    </row>
    <row r="10" spans="1:20" s="174" customFormat="1" ht="13.95" customHeight="1" x14ac:dyDescent="0.25">
      <c r="A10" s="430" t="s">
        <v>532</v>
      </c>
      <c r="B10" s="360">
        <v>0</v>
      </c>
      <c r="C10" s="360">
        <v>0</v>
      </c>
      <c r="D10" s="360"/>
      <c r="E10" s="360">
        <v>441</v>
      </c>
      <c r="F10" s="360">
        <v>-214</v>
      </c>
      <c r="G10" s="360"/>
      <c r="H10" s="360">
        <v>-885</v>
      </c>
      <c r="I10" s="360">
        <v>296</v>
      </c>
      <c r="J10" s="360"/>
      <c r="K10" s="360">
        <v>3070</v>
      </c>
      <c r="L10" s="360">
        <v>-2879</v>
      </c>
      <c r="M10" s="360"/>
      <c r="N10" s="360">
        <v>-19</v>
      </c>
      <c r="O10" s="361">
        <v>-0.02</v>
      </c>
    </row>
    <row r="11" spans="1:20" s="174" customFormat="1" ht="13.95" customHeight="1" x14ac:dyDescent="0.25">
      <c r="A11" s="430" t="s">
        <v>534</v>
      </c>
      <c r="B11" s="360">
        <v>0</v>
      </c>
      <c r="C11" s="360">
        <v>0</v>
      </c>
      <c r="D11" s="360"/>
      <c r="E11" s="360">
        <v>344</v>
      </c>
      <c r="F11" s="360">
        <v>-74</v>
      </c>
      <c r="G11" s="360"/>
      <c r="H11" s="360">
        <v>0</v>
      </c>
      <c r="I11" s="360">
        <v>0</v>
      </c>
      <c r="J11" s="360"/>
      <c r="K11" s="360">
        <v>8239</v>
      </c>
      <c r="L11" s="360">
        <v>-7040</v>
      </c>
      <c r="M11" s="360"/>
      <c r="N11" s="360">
        <v>-273</v>
      </c>
      <c r="O11" s="361">
        <v>-0.08</v>
      </c>
    </row>
    <row r="12" spans="1:20" s="174" customFormat="1" ht="13.95" customHeight="1" x14ac:dyDescent="0.25">
      <c r="A12" s="430" t="s">
        <v>535</v>
      </c>
      <c r="B12" s="360">
        <v>0</v>
      </c>
      <c r="C12" s="360">
        <v>0</v>
      </c>
      <c r="D12" s="360"/>
      <c r="E12" s="360">
        <v>147</v>
      </c>
      <c r="F12" s="360">
        <v>-2</v>
      </c>
      <c r="G12" s="360"/>
      <c r="H12" s="360">
        <v>19</v>
      </c>
      <c r="I12" s="360">
        <v>-66</v>
      </c>
      <c r="J12" s="360"/>
      <c r="K12" s="360">
        <v>2673</v>
      </c>
      <c r="L12" s="360">
        <v>-2483</v>
      </c>
      <c r="M12" s="360"/>
      <c r="N12" s="360">
        <v>-49</v>
      </c>
      <c r="O12" s="361">
        <v>-0.08</v>
      </c>
    </row>
    <row r="13" spans="1:20" s="174" customFormat="1" ht="13.95" customHeight="1" x14ac:dyDescent="0.25">
      <c r="A13" s="430" t="s">
        <v>536</v>
      </c>
      <c r="B13" s="360">
        <v>0</v>
      </c>
      <c r="C13" s="360">
        <v>0</v>
      </c>
      <c r="D13" s="360"/>
      <c r="E13" s="360">
        <v>401</v>
      </c>
      <c r="F13" s="360">
        <v>0</v>
      </c>
      <c r="G13" s="360"/>
      <c r="H13" s="360">
        <v>91</v>
      </c>
      <c r="I13" s="360">
        <v>-472</v>
      </c>
      <c r="J13" s="360"/>
      <c r="K13" s="360">
        <v>3142</v>
      </c>
      <c r="L13" s="360">
        <v>-2110</v>
      </c>
      <c r="M13" s="360"/>
      <c r="N13" s="360">
        <v>-11</v>
      </c>
      <c r="O13" s="361">
        <v>-0.01</v>
      </c>
    </row>
    <row r="14" spans="1:20" s="174" customFormat="1" ht="13.95" customHeight="1" x14ac:dyDescent="0.25">
      <c r="A14" s="430" t="s">
        <v>537</v>
      </c>
      <c r="B14" s="360">
        <v>0</v>
      </c>
      <c r="C14" s="360">
        <v>0</v>
      </c>
      <c r="D14" s="360"/>
      <c r="E14" s="360">
        <v>30</v>
      </c>
      <c r="F14" s="360">
        <v>-1</v>
      </c>
      <c r="G14" s="360"/>
      <c r="H14" s="360">
        <v>-69</v>
      </c>
      <c r="I14" s="360">
        <v>18</v>
      </c>
      <c r="J14" s="360"/>
      <c r="K14" s="360">
        <v>2951</v>
      </c>
      <c r="L14" s="360">
        <v>-2699</v>
      </c>
      <c r="M14" s="360"/>
      <c r="N14" s="360">
        <v>-12</v>
      </c>
      <c r="O14" s="361">
        <v>-0.02</v>
      </c>
    </row>
    <row r="15" spans="1:20" s="174" customFormat="1" ht="13.95" customHeight="1" x14ac:dyDescent="0.25">
      <c r="A15" s="430" t="s">
        <v>538</v>
      </c>
      <c r="B15" s="360">
        <v>0</v>
      </c>
      <c r="C15" s="360">
        <v>0</v>
      </c>
      <c r="D15" s="360"/>
      <c r="E15" s="360">
        <v>143408</v>
      </c>
      <c r="F15" s="360">
        <v>-142962</v>
      </c>
      <c r="G15" s="360"/>
      <c r="H15" s="360">
        <v>0</v>
      </c>
      <c r="I15" s="360">
        <v>0</v>
      </c>
      <c r="J15" s="360"/>
      <c r="K15" s="360">
        <v>2810000</v>
      </c>
      <c r="L15" s="360">
        <v>-2810000</v>
      </c>
      <c r="M15" s="360"/>
      <c r="N15" s="360">
        <v>-407</v>
      </c>
      <c r="O15" s="361">
        <v>0</v>
      </c>
    </row>
    <row r="16" spans="1:20" s="174" customFormat="1" ht="13.95" customHeight="1" x14ac:dyDescent="0.25">
      <c r="A16" s="430" t="s">
        <v>539</v>
      </c>
      <c r="B16" s="360">
        <v>0</v>
      </c>
      <c r="C16" s="360">
        <v>0</v>
      </c>
      <c r="D16" s="360"/>
      <c r="E16" s="360">
        <v>0</v>
      </c>
      <c r="F16" s="360">
        <v>0</v>
      </c>
      <c r="G16" s="360"/>
      <c r="H16" s="360">
        <v>0</v>
      </c>
      <c r="I16" s="360">
        <v>0</v>
      </c>
      <c r="J16" s="360"/>
      <c r="K16" s="360">
        <v>0</v>
      </c>
      <c r="L16" s="360">
        <v>0</v>
      </c>
      <c r="M16" s="360"/>
      <c r="N16" s="360">
        <v>0</v>
      </c>
      <c r="O16" s="361">
        <v>0</v>
      </c>
    </row>
    <row r="17" spans="1:15" s="174" customFormat="1" ht="13.95" customHeight="1" x14ac:dyDescent="0.25">
      <c r="A17" s="430" t="s">
        <v>540</v>
      </c>
      <c r="B17" s="360">
        <v>0</v>
      </c>
      <c r="C17" s="360">
        <v>0</v>
      </c>
      <c r="D17" s="360"/>
      <c r="E17" s="360">
        <v>99900</v>
      </c>
      <c r="F17" s="360">
        <v>-99289</v>
      </c>
      <c r="G17" s="360"/>
      <c r="H17" s="360">
        <v>0</v>
      </c>
      <c r="I17" s="360">
        <v>0</v>
      </c>
      <c r="J17" s="360"/>
      <c r="K17" s="360">
        <v>0</v>
      </c>
      <c r="L17" s="360">
        <v>0</v>
      </c>
      <c r="M17" s="360"/>
      <c r="N17" s="360">
        <v>0</v>
      </c>
      <c r="O17" s="361">
        <v>0</v>
      </c>
    </row>
    <row r="18" spans="1:15" s="174" customFormat="1" ht="13.95" customHeight="1" x14ac:dyDescent="0.25">
      <c r="A18" s="430" t="s">
        <v>541</v>
      </c>
      <c r="B18" s="360">
        <v>0</v>
      </c>
      <c r="C18" s="360">
        <v>0</v>
      </c>
      <c r="D18" s="360"/>
      <c r="E18" s="360">
        <v>46822</v>
      </c>
      <c r="F18" s="360">
        <v>-46750</v>
      </c>
      <c r="G18" s="360"/>
      <c r="H18" s="360">
        <v>0</v>
      </c>
      <c r="I18" s="360">
        <v>0</v>
      </c>
      <c r="J18" s="360"/>
      <c r="K18" s="360">
        <v>0</v>
      </c>
      <c r="L18" s="360">
        <v>0</v>
      </c>
      <c r="M18" s="360"/>
      <c r="N18" s="360">
        <v>0</v>
      </c>
      <c r="O18" s="361">
        <v>0</v>
      </c>
    </row>
    <row r="19" spans="1:15" s="174" customFormat="1" ht="13.95" customHeight="1" x14ac:dyDescent="0.25">
      <c r="A19" s="430" t="s">
        <v>542</v>
      </c>
      <c r="B19" s="360">
        <v>0</v>
      </c>
      <c r="C19" s="360">
        <v>0</v>
      </c>
      <c r="D19" s="360"/>
      <c r="E19" s="360">
        <v>0</v>
      </c>
      <c r="F19" s="360">
        <v>0</v>
      </c>
      <c r="G19" s="360"/>
      <c r="H19" s="360">
        <v>0</v>
      </c>
      <c r="I19" s="360">
        <v>0</v>
      </c>
      <c r="J19" s="360"/>
      <c r="K19" s="360">
        <v>0</v>
      </c>
      <c r="L19" s="360">
        <v>0</v>
      </c>
      <c r="M19" s="360"/>
      <c r="N19" s="360">
        <v>0</v>
      </c>
      <c r="O19" s="361">
        <v>0</v>
      </c>
    </row>
    <row r="20" spans="1:15" s="174" customFormat="1" ht="13.95" customHeight="1" x14ac:dyDescent="0.25">
      <c r="A20" s="430" t="s">
        <v>543</v>
      </c>
      <c r="B20" s="360">
        <v>0</v>
      </c>
      <c r="C20" s="360">
        <v>0</v>
      </c>
      <c r="D20" s="360"/>
      <c r="E20" s="360">
        <v>331</v>
      </c>
      <c r="F20" s="360">
        <v>-30</v>
      </c>
      <c r="G20" s="360"/>
      <c r="H20" s="360">
        <v>0</v>
      </c>
      <c r="I20" s="360">
        <v>0</v>
      </c>
      <c r="J20" s="360"/>
      <c r="K20" s="360">
        <v>1496</v>
      </c>
      <c r="L20" s="360">
        <v>0</v>
      </c>
      <c r="M20" s="360"/>
      <c r="N20" s="360">
        <v>0</v>
      </c>
      <c r="O20" s="361">
        <v>0</v>
      </c>
    </row>
    <row r="21" spans="1:15" s="174" customFormat="1" ht="13.95" customHeight="1" x14ac:dyDescent="0.25">
      <c r="A21" s="430" t="s">
        <v>544</v>
      </c>
      <c r="B21" s="360">
        <v>0</v>
      </c>
      <c r="C21" s="360">
        <v>0</v>
      </c>
      <c r="D21" s="360"/>
      <c r="E21" s="360">
        <v>6238</v>
      </c>
      <c r="F21" s="360">
        <v>-7050</v>
      </c>
      <c r="G21" s="360"/>
      <c r="H21" s="360">
        <v>1509</v>
      </c>
      <c r="I21" s="360">
        <v>-5380</v>
      </c>
      <c r="J21" s="360"/>
      <c r="K21" s="360">
        <v>895805</v>
      </c>
      <c r="L21" s="360">
        <v>-898406</v>
      </c>
      <c r="M21" s="360"/>
      <c r="N21" s="360">
        <v>-442</v>
      </c>
      <c r="O21" s="361">
        <v>-0.02</v>
      </c>
    </row>
    <row r="22" spans="1:15" s="174" customFormat="1" ht="13.95" customHeight="1" x14ac:dyDescent="0.25">
      <c r="A22" s="430" t="s">
        <v>545</v>
      </c>
      <c r="B22" s="360">
        <v>0</v>
      </c>
      <c r="C22" s="360">
        <v>0</v>
      </c>
      <c r="D22" s="360"/>
      <c r="E22" s="360">
        <v>0</v>
      </c>
      <c r="F22" s="360">
        <v>0</v>
      </c>
      <c r="G22" s="360"/>
      <c r="H22" s="360">
        <v>0</v>
      </c>
      <c r="I22" s="360">
        <v>0</v>
      </c>
      <c r="J22" s="360"/>
      <c r="K22" s="360">
        <v>0</v>
      </c>
      <c r="L22" s="360">
        <v>0</v>
      </c>
      <c r="M22" s="360"/>
      <c r="N22" s="360">
        <v>0</v>
      </c>
      <c r="O22" s="361">
        <v>0</v>
      </c>
    </row>
    <row r="23" spans="1:15" s="174" customFormat="1" ht="13.95" customHeight="1" x14ac:dyDescent="0.25">
      <c r="A23" s="430" t="s">
        <v>721</v>
      </c>
      <c r="B23" s="360">
        <v>0</v>
      </c>
      <c r="C23" s="360">
        <v>0</v>
      </c>
      <c r="D23" s="360"/>
      <c r="E23" s="360">
        <v>99</v>
      </c>
      <c r="F23" s="360">
        <v>-7</v>
      </c>
      <c r="G23" s="360"/>
      <c r="H23" s="360">
        <v>30</v>
      </c>
      <c r="I23" s="360">
        <v>-103</v>
      </c>
      <c r="J23" s="360"/>
      <c r="K23" s="360">
        <v>5637</v>
      </c>
      <c r="L23" s="360">
        <v>-4789</v>
      </c>
      <c r="M23" s="360"/>
      <c r="N23" s="360">
        <v>-15</v>
      </c>
      <c r="O23" s="361">
        <v>-0.01</v>
      </c>
    </row>
    <row r="24" spans="1:15" s="174" customFormat="1" ht="13.95" customHeight="1" x14ac:dyDescent="0.25">
      <c r="A24" s="430" t="s">
        <v>722</v>
      </c>
      <c r="B24" s="360">
        <v>0</v>
      </c>
      <c r="C24" s="360">
        <v>0</v>
      </c>
      <c r="D24" s="360"/>
      <c r="E24" s="360">
        <v>123</v>
      </c>
      <c r="F24" s="360">
        <v>-7</v>
      </c>
      <c r="G24" s="360"/>
      <c r="H24" s="360">
        <v>33</v>
      </c>
      <c r="I24" s="360">
        <v>-125</v>
      </c>
      <c r="J24" s="360"/>
      <c r="K24" s="360">
        <v>6156</v>
      </c>
      <c r="L24" s="360">
        <v>-4384</v>
      </c>
      <c r="M24" s="360"/>
      <c r="N24" s="360">
        <v>-15</v>
      </c>
      <c r="O24" s="361">
        <v>-0.01</v>
      </c>
    </row>
    <row r="25" spans="1:15" s="174" customFormat="1" ht="13.95" customHeight="1" x14ac:dyDescent="0.25">
      <c r="A25" s="430" t="s">
        <v>723</v>
      </c>
      <c r="B25" s="360">
        <v>0</v>
      </c>
      <c r="C25" s="360">
        <v>0</v>
      </c>
      <c r="D25" s="360"/>
      <c r="E25" s="360">
        <v>135</v>
      </c>
      <c r="F25" s="360">
        <v>-4</v>
      </c>
      <c r="G25" s="360"/>
      <c r="H25" s="360">
        <v>39</v>
      </c>
      <c r="I25" s="360">
        <v>-137</v>
      </c>
      <c r="J25" s="360"/>
      <c r="K25" s="360">
        <v>7187</v>
      </c>
      <c r="L25" s="360">
        <v>-5801</v>
      </c>
      <c r="M25" s="360"/>
      <c r="N25" s="360">
        <v>-18</v>
      </c>
      <c r="O25" s="361">
        <v>-0.01</v>
      </c>
    </row>
    <row r="26" spans="1:15" s="174" customFormat="1" ht="13.95" customHeight="1" x14ac:dyDescent="0.25">
      <c r="A26" s="430" t="s">
        <v>724</v>
      </c>
      <c r="B26" s="360">
        <v>0</v>
      </c>
      <c r="C26" s="360">
        <v>0</v>
      </c>
      <c r="D26" s="360"/>
      <c r="E26" s="360">
        <v>419</v>
      </c>
      <c r="F26" s="360">
        <v>-43</v>
      </c>
      <c r="G26" s="360"/>
      <c r="H26" s="360">
        <v>89</v>
      </c>
      <c r="I26" s="360">
        <v>-341</v>
      </c>
      <c r="J26" s="360"/>
      <c r="K26" s="360">
        <v>12228</v>
      </c>
      <c r="L26" s="360">
        <v>-9699</v>
      </c>
      <c r="M26" s="360"/>
      <c r="N26" s="360">
        <v>-24</v>
      </c>
      <c r="O26" s="361">
        <v>-0.01</v>
      </c>
    </row>
    <row r="27" spans="1:15" s="174" customFormat="1" ht="13.95" customHeight="1" x14ac:dyDescent="0.25">
      <c r="A27" s="430" t="s">
        <v>725</v>
      </c>
      <c r="B27" s="360">
        <v>0</v>
      </c>
      <c r="C27" s="360">
        <v>0</v>
      </c>
      <c r="D27" s="360"/>
      <c r="E27" s="360">
        <v>229</v>
      </c>
      <c r="F27" s="360">
        <v>-15</v>
      </c>
      <c r="G27" s="360"/>
      <c r="H27" s="360">
        <v>42</v>
      </c>
      <c r="I27" s="360">
        <v>-157</v>
      </c>
      <c r="J27" s="360"/>
      <c r="K27" s="360">
        <v>7253</v>
      </c>
      <c r="L27" s="360">
        <v>-5436</v>
      </c>
      <c r="M27" s="360"/>
      <c r="N27" s="360">
        <v>-14</v>
      </c>
      <c r="O27" s="361">
        <v>-0.01</v>
      </c>
    </row>
    <row r="28" spans="1:15" s="174" customFormat="1" ht="13.95" customHeight="1" x14ac:dyDescent="0.25">
      <c r="A28" s="430" t="s">
        <v>726</v>
      </c>
      <c r="B28" s="360">
        <v>0</v>
      </c>
      <c r="C28" s="360">
        <v>0</v>
      </c>
      <c r="D28" s="360"/>
      <c r="E28" s="360">
        <v>374</v>
      </c>
      <c r="F28" s="360">
        <v>-7</v>
      </c>
      <c r="G28" s="360"/>
      <c r="H28" s="360">
        <v>100</v>
      </c>
      <c r="I28" s="360">
        <v>-364</v>
      </c>
      <c r="J28" s="360"/>
      <c r="K28" s="360">
        <v>15489</v>
      </c>
      <c r="L28" s="360">
        <v>-13447</v>
      </c>
      <c r="M28" s="360"/>
      <c r="N28" s="360">
        <v>-25</v>
      </c>
      <c r="O28" s="361">
        <v>-0.01</v>
      </c>
    </row>
    <row r="29" spans="1:15" s="174" customFormat="1" ht="13.95" customHeight="1" x14ac:dyDescent="0.25">
      <c r="A29" s="430" t="s">
        <v>727</v>
      </c>
      <c r="B29" s="360">
        <v>0</v>
      </c>
      <c r="C29" s="360">
        <v>0</v>
      </c>
      <c r="D29" s="360"/>
      <c r="E29" s="360">
        <v>545</v>
      </c>
      <c r="F29" s="360">
        <v>-58</v>
      </c>
      <c r="G29" s="360"/>
      <c r="H29" s="360">
        <v>148</v>
      </c>
      <c r="I29" s="360">
        <v>-547</v>
      </c>
      <c r="J29" s="360"/>
      <c r="K29" s="360">
        <v>23788</v>
      </c>
      <c r="L29" s="360">
        <v>-18984</v>
      </c>
      <c r="M29" s="360"/>
      <c r="N29" s="360">
        <v>-35</v>
      </c>
      <c r="O29" s="361">
        <v>-0.01</v>
      </c>
    </row>
    <row r="30" spans="1:15" s="174" customFormat="1" ht="13.95" customHeight="1" x14ac:dyDescent="0.25">
      <c r="A30" s="430" t="s">
        <v>728</v>
      </c>
      <c r="B30" s="360">
        <v>0</v>
      </c>
      <c r="C30" s="360">
        <v>0</v>
      </c>
      <c r="D30" s="360"/>
      <c r="E30" s="360">
        <v>380</v>
      </c>
      <c r="F30" s="360">
        <v>-87</v>
      </c>
      <c r="G30" s="360"/>
      <c r="H30" s="360">
        <v>104</v>
      </c>
      <c r="I30" s="360">
        <v>-378</v>
      </c>
      <c r="J30" s="360"/>
      <c r="K30" s="360">
        <v>12940</v>
      </c>
      <c r="L30" s="360">
        <v>-11581</v>
      </c>
      <c r="M30" s="360"/>
      <c r="N30" s="360">
        <v>-27</v>
      </c>
      <c r="O30" s="361">
        <v>-0.01</v>
      </c>
    </row>
    <row r="31" spans="1:15" s="174" customFormat="1" ht="13.95" customHeight="1" x14ac:dyDescent="0.25">
      <c r="A31" s="430" t="s">
        <v>729</v>
      </c>
      <c r="B31" s="360">
        <v>0</v>
      </c>
      <c r="C31" s="360">
        <v>0</v>
      </c>
      <c r="D31" s="360"/>
      <c r="E31" s="360">
        <v>410</v>
      </c>
      <c r="F31" s="360">
        <v>-77</v>
      </c>
      <c r="G31" s="360"/>
      <c r="H31" s="360">
        <v>117</v>
      </c>
      <c r="I31" s="360">
        <v>-406</v>
      </c>
      <c r="J31" s="360"/>
      <c r="K31" s="360">
        <v>16845</v>
      </c>
      <c r="L31" s="360">
        <v>-14141</v>
      </c>
      <c r="M31" s="360"/>
      <c r="N31" s="360">
        <v>-28</v>
      </c>
      <c r="O31" s="361">
        <v>-0.01</v>
      </c>
    </row>
    <row r="32" spans="1:15" s="174" customFormat="1" ht="13.95" customHeight="1" x14ac:dyDescent="0.25">
      <c r="A32" s="430" t="s">
        <v>730</v>
      </c>
      <c r="B32" s="360">
        <v>0</v>
      </c>
      <c r="C32" s="360">
        <v>0</v>
      </c>
      <c r="D32" s="360"/>
      <c r="E32" s="360">
        <v>303</v>
      </c>
      <c r="F32" s="360">
        <v>-15</v>
      </c>
      <c r="G32" s="360"/>
      <c r="H32" s="360">
        <v>-289</v>
      </c>
      <c r="I32" s="360">
        <v>82</v>
      </c>
      <c r="J32" s="360"/>
      <c r="K32" s="360">
        <v>11043</v>
      </c>
      <c r="L32" s="360">
        <v>-8845</v>
      </c>
      <c r="M32" s="360"/>
      <c r="N32" s="360">
        <v>-32</v>
      </c>
      <c r="O32" s="361">
        <v>-0.01</v>
      </c>
    </row>
    <row r="33" spans="1:15" s="174" customFormat="1" ht="13.95" customHeight="1" x14ac:dyDescent="0.25">
      <c r="A33" s="430" t="s">
        <v>546</v>
      </c>
      <c r="B33" s="360">
        <v>0</v>
      </c>
      <c r="C33" s="360">
        <v>0</v>
      </c>
      <c r="D33" s="360"/>
      <c r="E33" s="360">
        <v>1951</v>
      </c>
      <c r="F33" s="360">
        <v>-720</v>
      </c>
      <c r="G33" s="360"/>
      <c r="H33" s="360">
        <v>0</v>
      </c>
      <c r="I33" s="360">
        <v>-2106</v>
      </c>
      <c r="J33" s="360"/>
      <c r="K33" s="360">
        <v>62700</v>
      </c>
      <c r="L33" s="360">
        <v>-106451</v>
      </c>
      <c r="M33" s="360"/>
      <c r="N33" s="360">
        <v>-147</v>
      </c>
      <c r="O33" s="361">
        <v>-0.01</v>
      </c>
    </row>
    <row r="34" spans="1:15" s="174" customFormat="1" ht="13.95" customHeight="1" x14ac:dyDescent="0.25">
      <c r="A34" s="430" t="s">
        <v>547</v>
      </c>
      <c r="B34" s="360">
        <v>0</v>
      </c>
      <c r="C34" s="360">
        <v>0</v>
      </c>
      <c r="D34" s="360"/>
      <c r="E34" s="360">
        <v>845</v>
      </c>
      <c r="F34" s="360">
        <v>0</v>
      </c>
      <c r="G34" s="360"/>
      <c r="H34" s="360">
        <v>0</v>
      </c>
      <c r="I34" s="360">
        <v>0</v>
      </c>
      <c r="J34" s="360"/>
      <c r="K34" s="360">
        <v>20869</v>
      </c>
      <c r="L34" s="360">
        <v>0</v>
      </c>
      <c r="M34" s="360"/>
      <c r="N34" s="360">
        <v>0</v>
      </c>
      <c r="O34" s="361">
        <v>0</v>
      </c>
    </row>
    <row r="35" spans="1:15" s="174" customFormat="1" ht="13.95" customHeight="1" x14ac:dyDescent="0.25">
      <c r="A35" s="430" t="s">
        <v>548</v>
      </c>
      <c r="B35" s="360">
        <v>0</v>
      </c>
      <c r="C35" s="360">
        <v>0</v>
      </c>
      <c r="D35" s="360"/>
      <c r="E35" s="360">
        <v>945</v>
      </c>
      <c r="F35" s="360">
        <v>0</v>
      </c>
      <c r="G35" s="360"/>
      <c r="H35" s="360">
        <v>0</v>
      </c>
      <c r="I35" s="360">
        <v>0</v>
      </c>
      <c r="J35" s="360"/>
      <c r="K35" s="360">
        <v>24173</v>
      </c>
      <c r="L35" s="360">
        <v>0</v>
      </c>
      <c r="M35" s="360"/>
      <c r="N35" s="360">
        <v>0</v>
      </c>
      <c r="O35" s="361">
        <v>0</v>
      </c>
    </row>
    <row r="36" spans="1:15" s="174" customFormat="1" ht="13.95" customHeight="1" x14ac:dyDescent="0.25">
      <c r="A36" s="430" t="s">
        <v>549</v>
      </c>
      <c r="B36" s="360">
        <v>0</v>
      </c>
      <c r="C36" s="360">
        <v>0</v>
      </c>
      <c r="D36" s="360"/>
      <c r="E36" s="360">
        <v>707</v>
      </c>
      <c r="F36" s="360">
        <v>-102</v>
      </c>
      <c r="G36" s="360"/>
      <c r="H36" s="360">
        <v>750</v>
      </c>
      <c r="I36" s="360">
        <v>-1499</v>
      </c>
      <c r="J36" s="360"/>
      <c r="K36" s="360">
        <v>9209</v>
      </c>
      <c r="L36" s="360">
        <v>-15918</v>
      </c>
      <c r="M36" s="360"/>
      <c r="N36" s="360">
        <v>-514</v>
      </c>
      <c r="O36" s="361">
        <v>-0.15</v>
      </c>
    </row>
    <row r="37" spans="1:15" s="174" customFormat="1" ht="13.95" customHeight="1" x14ac:dyDescent="0.25">
      <c r="A37" s="430" t="s">
        <v>550</v>
      </c>
      <c r="B37" s="360">
        <v>0</v>
      </c>
      <c r="C37" s="360">
        <v>0</v>
      </c>
      <c r="D37" s="360"/>
      <c r="E37" s="360">
        <v>761</v>
      </c>
      <c r="F37" s="360">
        <v>-90</v>
      </c>
      <c r="G37" s="360"/>
      <c r="H37" s="360">
        <v>948</v>
      </c>
      <c r="I37" s="360">
        <v>-1640</v>
      </c>
      <c r="J37" s="360"/>
      <c r="K37" s="360">
        <v>10553</v>
      </c>
      <c r="L37" s="360">
        <v>-19145</v>
      </c>
      <c r="M37" s="360"/>
      <c r="N37" s="360">
        <v>-2529</v>
      </c>
      <c r="O37" s="361">
        <v>-0.62</v>
      </c>
    </row>
    <row r="38" spans="1:15" s="174" customFormat="1" ht="13.95" customHeight="1" x14ac:dyDescent="0.25">
      <c r="A38" s="430" t="s">
        <v>731</v>
      </c>
      <c r="B38" s="360">
        <v>0</v>
      </c>
      <c r="C38" s="360">
        <v>0</v>
      </c>
      <c r="D38" s="360"/>
      <c r="E38" s="360">
        <v>103</v>
      </c>
      <c r="F38" s="360">
        <v>-11</v>
      </c>
      <c r="G38" s="360"/>
      <c r="H38" s="360">
        <v>0</v>
      </c>
      <c r="I38" s="360">
        <v>0</v>
      </c>
      <c r="J38" s="360"/>
      <c r="K38" s="360">
        <v>1781</v>
      </c>
      <c r="L38" s="360">
        <v>-1691</v>
      </c>
      <c r="M38" s="360"/>
      <c r="N38" s="360">
        <v>-175</v>
      </c>
      <c r="O38" s="361">
        <v>-0.46</v>
      </c>
    </row>
    <row r="39" spans="1:15" s="174" customFormat="1" ht="13.95" customHeight="1" x14ac:dyDescent="0.25">
      <c r="A39" s="430" t="s">
        <v>551</v>
      </c>
      <c r="B39" s="360">
        <v>0</v>
      </c>
      <c r="C39" s="360">
        <v>0</v>
      </c>
      <c r="D39" s="360"/>
      <c r="E39" s="360">
        <v>155</v>
      </c>
      <c r="F39" s="360">
        <v>-45</v>
      </c>
      <c r="G39" s="360"/>
      <c r="H39" s="360">
        <v>-20</v>
      </c>
      <c r="I39" s="360">
        <v>-19</v>
      </c>
      <c r="J39" s="360"/>
      <c r="K39" s="360">
        <v>2139</v>
      </c>
      <c r="L39" s="360">
        <v>-1976</v>
      </c>
      <c r="M39" s="360"/>
      <c r="N39" s="360">
        <v>-26</v>
      </c>
      <c r="O39" s="361">
        <v>-0.04</v>
      </c>
    </row>
    <row r="40" spans="1:15" s="174" customFormat="1" ht="13.95" customHeight="1" x14ac:dyDescent="0.25">
      <c r="A40" s="430" t="s">
        <v>552</v>
      </c>
      <c r="B40" s="360">
        <v>0</v>
      </c>
      <c r="C40" s="360">
        <v>0</v>
      </c>
      <c r="D40" s="360"/>
      <c r="E40" s="360">
        <v>373</v>
      </c>
      <c r="F40" s="360">
        <v>-26</v>
      </c>
      <c r="G40" s="360"/>
      <c r="H40" s="360">
        <v>-97</v>
      </c>
      <c r="I40" s="360">
        <v>-31</v>
      </c>
      <c r="J40" s="360"/>
      <c r="K40" s="360">
        <v>2087</v>
      </c>
      <c r="L40" s="360">
        <v>-2134</v>
      </c>
      <c r="M40" s="360"/>
      <c r="N40" s="360">
        <v>-10</v>
      </c>
      <c r="O40" s="361">
        <v>-0.01</v>
      </c>
    </row>
    <row r="41" spans="1:15" s="174" customFormat="1" ht="13.95" customHeight="1" x14ac:dyDescent="0.25">
      <c r="A41" s="430" t="s">
        <v>553</v>
      </c>
      <c r="B41" s="360">
        <v>0</v>
      </c>
      <c r="C41" s="360">
        <v>0</v>
      </c>
      <c r="D41" s="360"/>
      <c r="E41" s="360">
        <v>152</v>
      </c>
      <c r="F41" s="360">
        <v>-7</v>
      </c>
      <c r="G41" s="360"/>
      <c r="H41" s="360">
        <v>18</v>
      </c>
      <c r="I41" s="360">
        <v>-65</v>
      </c>
      <c r="J41" s="360"/>
      <c r="K41" s="360">
        <v>3750</v>
      </c>
      <c r="L41" s="360">
        <v>-2917</v>
      </c>
      <c r="M41" s="360"/>
      <c r="N41" s="360">
        <v>-98</v>
      </c>
      <c r="O41" s="361">
        <v>-0.12</v>
      </c>
    </row>
    <row r="42" spans="1:15" s="174" customFormat="1" ht="13.95" customHeight="1" x14ac:dyDescent="0.25">
      <c r="A42" s="430" t="s">
        <v>554</v>
      </c>
      <c r="B42" s="360">
        <v>0</v>
      </c>
      <c r="C42" s="360">
        <v>0</v>
      </c>
      <c r="D42" s="360"/>
      <c r="E42" s="360">
        <v>641</v>
      </c>
      <c r="F42" s="360">
        <v>-15</v>
      </c>
      <c r="G42" s="360"/>
      <c r="H42" s="360">
        <v>128</v>
      </c>
      <c r="I42" s="360">
        <v>-540</v>
      </c>
      <c r="J42" s="360"/>
      <c r="K42" s="360">
        <v>6092</v>
      </c>
      <c r="L42" s="360">
        <v>-5078</v>
      </c>
      <c r="M42" s="360"/>
      <c r="N42" s="360">
        <v>-50</v>
      </c>
      <c r="O42" s="361">
        <v>-0.03</v>
      </c>
    </row>
    <row r="43" spans="1:15" s="174" customFormat="1" ht="13.95" customHeight="1" x14ac:dyDescent="0.25">
      <c r="A43" s="430" t="s">
        <v>555</v>
      </c>
      <c r="B43" s="360">
        <v>0</v>
      </c>
      <c r="C43" s="360">
        <v>0</v>
      </c>
      <c r="D43" s="360"/>
      <c r="E43" s="360">
        <v>130</v>
      </c>
      <c r="F43" s="360">
        <v>-31</v>
      </c>
      <c r="G43" s="360"/>
      <c r="H43" s="360">
        <v>1</v>
      </c>
      <c r="I43" s="360">
        <v>-9</v>
      </c>
      <c r="J43" s="360"/>
      <c r="K43" s="360">
        <v>1608</v>
      </c>
      <c r="L43" s="360">
        <v>-1391</v>
      </c>
      <c r="M43" s="360"/>
      <c r="N43" s="360">
        <v>-234</v>
      </c>
      <c r="O43" s="361">
        <v>-0.36</v>
      </c>
    </row>
    <row r="44" spans="1:15" s="174" customFormat="1" ht="13.95" customHeight="1" x14ac:dyDescent="0.25">
      <c r="A44" s="430" t="s">
        <v>556</v>
      </c>
      <c r="B44" s="360">
        <v>0</v>
      </c>
      <c r="C44" s="360">
        <v>0</v>
      </c>
      <c r="D44" s="360"/>
      <c r="E44" s="360">
        <v>239</v>
      </c>
      <c r="F44" s="360">
        <v>-22</v>
      </c>
      <c r="G44" s="360"/>
      <c r="H44" s="360">
        <v>97</v>
      </c>
      <c r="I44" s="360">
        <v>-244</v>
      </c>
      <c r="J44" s="360"/>
      <c r="K44" s="360">
        <v>2419</v>
      </c>
      <c r="L44" s="360">
        <v>-2034</v>
      </c>
      <c r="M44" s="360"/>
      <c r="N44" s="360">
        <v>-11</v>
      </c>
      <c r="O44" s="361">
        <v>-0.02</v>
      </c>
    </row>
    <row r="45" spans="1:15" s="174" customFormat="1" ht="13.95" customHeight="1" x14ac:dyDescent="0.25">
      <c r="A45" s="430" t="s">
        <v>557</v>
      </c>
      <c r="B45" s="360">
        <v>0</v>
      </c>
      <c r="C45" s="360">
        <v>0</v>
      </c>
      <c r="D45" s="360"/>
      <c r="E45" s="360">
        <v>110</v>
      </c>
      <c r="F45" s="360">
        <v>-48</v>
      </c>
      <c r="G45" s="360"/>
      <c r="H45" s="360">
        <v>87</v>
      </c>
      <c r="I45" s="360">
        <v>-88</v>
      </c>
      <c r="J45" s="360"/>
      <c r="K45" s="360">
        <v>2402</v>
      </c>
      <c r="L45" s="360">
        <v>-1549</v>
      </c>
      <c r="M45" s="360"/>
      <c r="N45" s="360">
        <v>-12</v>
      </c>
      <c r="O45" s="361">
        <v>-0.01</v>
      </c>
    </row>
    <row r="46" spans="1:15" s="174" customFormat="1" ht="13.95" customHeight="1" x14ac:dyDescent="0.25">
      <c r="A46" s="430" t="s">
        <v>558</v>
      </c>
      <c r="B46" s="360">
        <v>0</v>
      </c>
      <c r="C46" s="360">
        <v>0</v>
      </c>
      <c r="D46" s="360"/>
      <c r="E46" s="360">
        <v>472</v>
      </c>
      <c r="F46" s="360">
        <v>-38</v>
      </c>
      <c r="G46" s="360"/>
      <c r="H46" s="360">
        <v>69</v>
      </c>
      <c r="I46" s="360">
        <v>-456</v>
      </c>
      <c r="J46" s="360"/>
      <c r="K46" s="360">
        <v>5125</v>
      </c>
      <c r="L46" s="360">
        <v>-4924</v>
      </c>
      <c r="M46" s="360"/>
      <c r="N46" s="360">
        <v>-24</v>
      </c>
      <c r="O46" s="361">
        <v>-0.02</v>
      </c>
    </row>
    <row r="47" spans="1:15" s="174" customFormat="1" ht="13.95" customHeight="1" x14ac:dyDescent="0.25">
      <c r="A47" s="430" t="s">
        <v>559</v>
      </c>
      <c r="B47" s="360">
        <v>0</v>
      </c>
      <c r="C47" s="360">
        <v>0</v>
      </c>
      <c r="D47" s="360"/>
      <c r="E47" s="360">
        <v>355</v>
      </c>
      <c r="F47" s="360">
        <v>-11</v>
      </c>
      <c r="G47" s="360"/>
      <c r="H47" s="360">
        <v>120</v>
      </c>
      <c r="I47" s="360">
        <v>-362</v>
      </c>
      <c r="J47" s="360"/>
      <c r="K47" s="360">
        <v>8164</v>
      </c>
      <c r="L47" s="360">
        <v>-7782</v>
      </c>
      <c r="M47" s="360"/>
      <c r="N47" s="360">
        <v>-128</v>
      </c>
      <c r="O47" s="361">
        <v>-0.04</v>
      </c>
    </row>
    <row r="48" spans="1:15" s="174" customFormat="1" ht="13.95" customHeight="1" x14ac:dyDescent="0.25">
      <c r="A48" s="430" t="s">
        <v>560</v>
      </c>
      <c r="B48" s="360">
        <v>0</v>
      </c>
      <c r="C48" s="360">
        <v>0</v>
      </c>
      <c r="D48" s="360"/>
      <c r="E48" s="360">
        <v>1135</v>
      </c>
      <c r="F48" s="360">
        <v>-10</v>
      </c>
      <c r="G48" s="360"/>
      <c r="H48" s="360">
        <v>95</v>
      </c>
      <c r="I48" s="360">
        <v>-1360</v>
      </c>
      <c r="J48" s="360"/>
      <c r="K48" s="360">
        <v>13629</v>
      </c>
      <c r="L48" s="360">
        <v>-10584</v>
      </c>
      <c r="M48" s="360"/>
      <c r="N48" s="360">
        <v>-30</v>
      </c>
      <c r="O48" s="361">
        <v>-0.01</v>
      </c>
    </row>
    <row r="49" spans="1:15" s="174" customFormat="1" ht="13.95" customHeight="1" x14ac:dyDescent="0.25">
      <c r="A49" s="430" t="s">
        <v>561</v>
      </c>
      <c r="B49" s="360">
        <v>0</v>
      </c>
      <c r="C49" s="360">
        <v>0</v>
      </c>
      <c r="D49" s="360"/>
      <c r="E49" s="360">
        <v>75</v>
      </c>
      <c r="F49" s="360">
        <v>-17</v>
      </c>
      <c r="G49" s="360"/>
      <c r="H49" s="360">
        <v>30</v>
      </c>
      <c r="I49" s="360">
        <v>-62</v>
      </c>
      <c r="J49" s="360"/>
      <c r="K49" s="360">
        <v>1482</v>
      </c>
      <c r="L49" s="360">
        <v>-1554</v>
      </c>
      <c r="M49" s="360"/>
      <c r="N49" s="360">
        <v>-10</v>
      </c>
      <c r="O49" s="361">
        <v>-0.02</v>
      </c>
    </row>
    <row r="50" spans="1:15" s="174" customFormat="1" ht="13.95" customHeight="1" x14ac:dyDescent="0.25">
      <c r="A50" s="430" t="s">
        <v>732</v>
      </c>
      <c r="B50" s="360">
        <v>0</v>
      </c>
      <c r="C50" s="360">
        <v>0</v>
      </c>
      <c r="D50" s="360"/>
      <c r="E50" s="360">
        <v>127</v>
      </c>
      <c r="F50" s="360">
        <v>-20</v>
      </c>
      <c r="G50" s="360"/>
      <c r="H50" s="360">
        <v>6</v>
      </c>
      <c r="I50" s="360">
        <v>-41</v>
      </c>
      <c r="J50" s="360"/>
      <c r="K50" s="360">
        <v>1804</v>
      </c>
      <c r="L50" s="360">
        <v>-3201</v>
      </c>
      <c r="M50" s="360"/>
      <c r="N50" s="360">
        <v>-124</v>
      </c>
      <c r="O50" s="361">
        <v>-0.28999999999999998</v>
      </c>
    </row>
    <row r="51" spans="1:15" s="174" customFormat="1" ht="13.95" customHeight="1" x14ac:dyDescent="0.25">
      <c r="A51" s="430" t="s">
        <v>562</v>
      </c>
      <c r="B51" s="360">
        <v>0</v>
      </c>
      <c r="C51" s="360">
        <v>0</v>
      </c>
      <c r="D51" s="360"/>
      <c r="E51" s="360">
        <v>20</v>
      </c>
      <c r="F51" s="360">
        <v>-2</v>
      </c>
      <c r="G51" s="360"/>
      <c r="H51" s="360">
        <v>0</v>
      </c>
      <c r="I51" s="360">
        <v>0</v>
      </c>
      <c r="J51" s="360"/>
      <c r="K51" s="360">
        <v>363</v>
      </c>
      <c r="L51" s="360">
        <v>-1011</v>
      </c>
      <c r="M51" s="360"/>
      <c r="N51" s="360">
        <v>-21</v>
      </c>
      <c r="O51" s="361">
        <v>-0.12</v>
      </c>
    </row>
    <row r="52" spans="1:15" s="174" customFormat="1" ht="13.95" customHeight="1" x14ac:dyDescent="0.25">
      <c r="A52" s="430" t="s">
        <v>466</v>
      </c>
      <c r="B52" s="360">
        <v>0</v>
      </c>
      <c r="C52" s="360">
        <v>0</v>
      </c>
      <c r="D52" s="360"/>
      <c r="E52" s="360">
        <v>655</v>
      </c>
      <c r="F52" s="360">
        <v>-40</v>
      </c>
      <c r="G52" s="360"/>
      <c r="H52" s="360">
        <v>246</v>
      </c>
      <c r="I52" s="360">
        <v>-713</v>
      </c>
      <c r="J52" s="360"/>
      <c r="K52" s="360">
        <v>6628</v>
      </c>
      <c r="L52" s="360">
        <v>-6580</v>
      </c>
      <c r="M52" s="360"/>
      <c r="N52" s="360">
        <v>-11</v>
      </c>
      <c r="O52" s="361">
        <v>-0.01</v>
      </c>
    </row>
    <row r="53" spans="1:15" s="174" customFormat="1" ht="13.95" customHeight="1" x14ac:dyDescent="0.25">
      <c r="A53" s="430" t="s">
        <v>468</v>
      </c>
      <c r="B53" s="360">
        <v>0</v>
      </c>
      <c r="C53" s="360">
        <v>0</v>
      </c>
      <c r="D53" s="360"/>
      <c r="E53" s="360">
        <v>1758</v>
      </c>
      <c r="F53" s="360">
        <v>0</v>
      </c>
      <c r="G53" s="360"/>
      <c r="H53" s="360">
        <v>269</v>
      </c>
      <c r="I53" s="360">
        <v>-892</v>
      </c>
      <c r="J53" s="360"/>
      <c r="K53" s="360">
        <v>17871</v>
      </c>
      <c r="L53" s="360">
        <v>-15967</v>
      </c>
      <c r="M53" s="360"/>
      <c r="N53" s="360">
        <v>-43</v>
      </c>
      <c r="O53" s="361">
        <v>0</v>
      </c>
    </row>
    <row r="54" spans="1:15" s="174" customFormat="1" ht="13.95" customHeight="1" x14ac:dyDescent="0.25">
      <c r="A54" s="430" t="s">
        <v>469</v>
      </c>
      <c r="B54" s="360">
        <v>0</v>
      </c>
      <c r="C54" s="360">
        <v>0</v>
      </c>
      <c r="D54" s="360"/>
      <c r="E54" s="360">
        <v>1309</v>
      </c>
      <c r="F54" s="360">
        <v>0</v>
      </c>
      <c r="G54" s="360"/>
      <c r="H54" s="360">
        <v>214</v>
      </c>
      <c r="I54" s="360">
        <v>-730</v>
      </c>
      <c r="J54" s="360"/>
      <c r="K54" s="360">
        <v>11827</v>
      </c>
      <c r="L54" s="360">
        <v>-12770</v>
      </c>
      <c r="M54" s="360"/>
      <c r="N54" s="360">
        <v>-33</v>
      </c>
      <c r="O54" s="361">
        <v>0</v>
      </c>
    </row>
    <row r="55" spans="1:15" s="174" customFormat="1" ht="13.95" customHeight="1" x14ac:dyDescent="0.25">
      <c r="A55" s="430" t="s">
        <v>470</v>
      </c>
      <c r="B55" s="360">
        <v>0</v>
      </c>
      <c r="C55" s="360">
        <v>0</v>
      </c>
      <c r="D55" s="360"/>
      <c r="E55" s="360">
        <v>2598</v>
      </c>
      <c r="F55" s="360">
        <v>-452</v>
      </c>
      <c r="G55" s="360"/>
      <c r="H55" s="360">
        <v>379</v>
      </c>
      <c r="I55" s="360">
        <v>-838</v>
      </c>
      <c r="J55" s="360"/>
      <c r="K55" s="360">
        <v>23419</v>
      </c>
      <c r="L55" s="360">
        <v>-22466</v>
      </c>
      <c r="M55" s="360"/>
      <c r="N55" s="360">
        <v>-51</v>
      </c>
      <c r="O55" s="361">
        <v>0</v>
      </c>
    </row>
    <row r="56" spans="1:15" s="174" customFormat="1" ht="13.95" customHeight="1" x14ac:dyDescent="0.25">
      <c r="A56" s="430" t="s">
        <v>471</v>
      </c>
      <c r="B56" s="360">
        <v>0</v>
      </c>
      <c r="C56" s="360">
        <v>0</v>
      </c>
      <c r="D56" s="360"/>
      <c r="E56" s="360">
        <v>229</v>
      </c>
      <c r="F56" s="360">
        <v>-12</v>
      </c>
      <c r="G56" s="360"/>
      <c r="H56" s="360">
        <v>155</v>
      </c>
      <c r="I56" s="360">
        <v>-235</v>
      </c>
      <c r="J56" s="360"/>
      <c r="K56" s="360">
        <v>4428</v>
      </c>
      <c r="L56" s="360">
        <v>-3794</v>
      </c>
      <c r="M56" s="360"/>
      <c r="N56" s="360">
        <v>-101</v>
      </c>
      <c r="O56" s="361">
        <v>-0.09</v>
      </c>
    </row>
    <row r="57" spans="1:15" s="174" customFormat="1" ht="13.95" customHeight="1" x14ac:dyDescent="0.25">
      <c r="A57" s="430" t="s">
        <v>472</v>
      </c>
      <c r="B57" s="360">
        <v>0</v>
      </c>
      <c r="C57" s="360">
        <v>0</v>
      </c>
      <c r="D57" s="360"/>
      <c r="E57" s="360">
        <v>595</v>
      </c>
      <c r="F57" s="360">
        <v>-49</v>
      </c>
      <c r="G57" s="360"/>
      <c r="H57" s="360">
        <v>379</v>
      </c>
      <c r="I57" s="360">
        <v>-539</v>
      </c>
      <c r="J57" s="360"/>
      <c r="K57" s="360">
        <v>9491</v>
      </c>
      <c r="L57" s="360">
        <v>-8699</v>
      </c>
      <c r="M57" s="360"/>
      <c r="N57" s="360">
        <v>-214</v>
      </c>
      <c r="O57" s="361">
        <v>-0.08</v>
      </c>
    </row>
    <row r="58" spans="1:15" s="174" customFormat="1" ht="13.95" customHeight="1" x14ac:dyDescent="0.25">
      <c r="A58" s="430" t="s">
        <v>473</v>
      </c>
      <c r="B58" s="360">
        <v>0</v>
      </c>
      <c r="C58" s="360">
        <v>0</v>
      </c>
      <c r="D58" s="360"/>
      <c r="E58" s="360">
        <v>574</v>
      </c>
      <c r="F58" s="360">
        <v>-41</v>
      </c>
      <c r="G58" s="360"/>
      <c r="H58" s="360">
        <v>479</v>
      </c>
      <c r="I58" s="360">
        <v>-588</v>
      </c>
      <c r="J58" s="360"/>
      <c r="K58" s="360">
        <v>10462</v>
      </c>
      <c r="L58" s="360">
        <v>-10077</v>
      </c>
      <c r="M58" s="360"/>
      <c r="N58" s="360">
        <v>-21</v>
      </c>
      <c r="O58" s="361">
        <v>-0.01</v>
      </c>
    </row>
    <row r="59" spans="1:15" s="174" customFormat="1" ht="13.95" customHeight="1" x14ac:dyDescent="0.25">
      <c r="A59" s="430" t="s">
        <v>474</v>
      </c>
      <c r="B59" s="360">
        <v>0</v>
      </c>
      <c r="C59" s="360">
        <v>0</v>
      </c>
      <c r="D59" s="360"/>
      <c r="E59" s="360">
        <v>672</v>
      </c>
      <c r="F59" s="360">
        <v>-280</v>
      </c>
      <c r="G59" s="360"/>
      <c r="H59" s="360">
        <v>101</v>
      </c>
      <c r="I59" s="360">
        <v>-288</v>
      </c>
      <c r="J59" s="360"/>
      <c r="K59" s="360">
        <v>10760</v>
      </c>
      <c r="L59" s="360">
        <v>-9813</v>
      </c>
      <c r="M59" s="360"/>
      <c r="N59" s="360">
        <v>-23</v>
      </c>
      <c r="O59" s="361">
        <v>-0.01</v>
      </c>
    </row>
    <row r="60" spans="1:15" s="174" customFormat="1" ht="13.95" customHeight="1" x14ac:dyDescent="0.25">
      <c r="A60" s="430" t="s">
        <v>475</v>
      </c>
      <c r="B60" s="360">
        <v>0</v>
      </c>
      <c r="C60" s="360">
        <v>0</v>
      </c>
      <c r="D60" s="360"/>
      <c r="E60" s="360">
        <v>949</v>
      </c>
      <c r="F60" s="360">
        <v>-144</v>
      </c>
      <c r="G60" s="360"/>
      <c r="H60" s="360">
        <v>150</v>
      </c>
      <c r="I60" s="360">
        <v>-531</v>
      </c>
      <c r="J60" s="360"/>
      <c r="K60" s="360">
        <v>12459</v>
      </c>
      <c r="L60" s="360">
        <v>-13650</v>
      </c>
      <c r="M60" s="360"/>
      <c r="N60" s="360">
        <v>-28</v>
      </c>
      <c r="O60" s="361">
        <v>0</v>
      </c>
    </row>
    <row r="61" spans="1:15" s="174" customFormat="1" ht="13.95" customHeight="1" x14ac:dyDescent="0.25">
      <c r="A61" s="430" t="s">
        <v>476</v>
      </c>
      <c r="B61" s="360">
        <v>0</v>
      </c>
      <c r="C61" s="360">
        <v>0</v>
      </c>
      <c r="D61" s="360"/>
      <c r="E61" s="360">
        <v>460</v>
      </c>
      <c r="F61" s="360">
        <v>-164</v>
      </c>
      <c r="G61" s="360"/>
      <c r="H61" s="360">
        <v>128</v>
      </c>
      <c r="I61" s="360">
        <v>-370</v>
      </c>
      <c r="J61" s="360"/>
      <c r="K61" s="360">
        <v>15619</v>
      </c>
      <c r="L61" s="360">
        <v>-14851</v>
      </c>
      <c r="M61" s="360"/>
      <c r="N61" s="360">
        <v>-23</v>
      </c>
      <c r="O61" s="361">
        <v>-0.01</v>
      </c>
    </row>
    <row r="62" spans="1:15" s="174" customFormat="1" ht="13.95" customHeight="1" x14ac:dyDescent="0.25">
      <c r="A62" s="430" t="s">
        <v>715</v>
      </c>
      <c r="B62" s="360">
        <v>0</v>
      </c>
      <c r="C62" s="360">
        <v>0</v>
      </c>
      <c r="D62" s="360"/>
      <c r="E62" s="360">
        <v>249</v>
      </c>
      <c r="F62" s="360">
        <v>-109</v>
      </c>
      <c r="G62" s="360"/>
      <c r="H62" s="360">
        <v>72</v>
      </c>
      <c r="I62" s="360">
        <v>-229</v>
      </c>
      <c r="J62" s="360"/>
      <c r="K62" s="360">
        <v>7436</v>
      </c>
      <c r="L62" s="360">
        <v>-7599</v>
      </c>
      <c r="M62" s="360"/>
      <c r="N62" s="360">
        <v>-15</v>
      </c>
      <c r="O62" s="361">
        <v>-0.01</v>
      </c>
    </row>
    <row r="63" spans="1:15" s="174" customFormat="1" ht="13.95" customHeight="1" x14ac:dyDescent="0.25">
      <c r="A63" s="430" t="s">
        <v>477</v>
      </c>
      <c r="B63" s="360">
        <v>0</v>
      </c>
      <c r="C63" s="360">
        <v>0</v>
      </c>
      <c r="D63" s="360"/>
      <c r="E63" s="360">
        <v>583</v>
      </c>
      <c r="F63" s="360">
        <v>-244</v>
      </c>
      <c r="G63" s="360"/>
      <c r="H63" s="360">
        <v>135</v>
      </c>
      <c r="I63" s="360">
        <v>-495</v>
      </c>
      <c r="J63" s="360"/>
      <c r="K63" s="360">
        <v>16505</v>
      </c>
      <c r="L63" s="360">
        <v>-15273</v>
      </c>
      <c r="M63" s="360"/>
      <c r="N63" s="360">
        <v>-29</v>
      </c>
      <c r="O63" s="361">
        <v>0</v>
      </c>
    </row>
    <row r="64" spans="1:15" s="174" customFormat="1" ht="13.95" customHeight="1" x14ac:dyDescent="0.25">
      <c r="A64" s="430" t="s">
        <v>478</v>
      </c>
      <c r="B64" s="360">
        <v>0</v>
      </c>
      <c r="C64" s="360">
        <v>0</v>
      </c>
      <c r="D64" s="360"/>
      <c r="E64" s="360">
        <v>174</v>
      </c>
      <c r="F64" s="360">
        <v>-62</v>
      </c>
      <c r="G64" s="360"/>
      <c r="H64" s="360">
        <v>0</v>
      </c>
      <c r="I64" s="360">
        <v>-48</v>
      </c>
      <c r="J64" s="360"/>
      <c r="K64" s="360">
        <v>5256</v>
      </c>
      <c r="L64" s="360">
        <v>-5134</v>
      </c>
      <c r="M64" s="360"/>
      <c r="N64" s="360">
        <v>-11</v>
      </c>
      <c r="O64" s="361">
        <v>-0.01</v>
      </c>
    </row>
    <row r="65" spans="1:15" s="174" customFormat="1" ht="13.95" customHeight="1" x14ac:dyDescent="0.25">
      <c r="A65" s="430" t="s">
        <v>479</v>
      </c>
      <c r="B65" s="360">
        <v>0</v>
      </c>
      <c r="C65" s="360">
        <v>0</v>
      </c>
      <c r="D65" s="360"/>
      <c r="E65" s="360">
        <v>209</v>
      </c>
      <c r="F65" s="360">
        <v>-52</v>
      </c>
      <c r="G65" s="360"/>
      <c r="H65" s="360">
        <v>0</v>
      </c>
      <c r="I65" s="360">
        <v>-80</v>
      </c>
      <c r="J65" s="360"/>
      <c r="K65" s="360">
        <v>6165</v>
      </c>
      <c r="L65" s="360">
        <v>-5613</v>
      </c>
      <c r="M65" s="360"/>
      <c r="N65" s="360">
        <v>-7</v>
      </c>
      <c r="O65" s="361">
        <v>-0.01</v>
      </c>
    </row>
    <row r="66" spans="1:15" s="174" customFormat="1" ht="13.95" customHeight="1" x14ac:dyDescent="0.25">
      <c r="A66" s="430" t="s">
        <v>716</v>
      </c>
      <c r="B66" s="360">
        <v>0</v>
      </c>
      <c r="C66" s="360">
        <v>0</v>
      </c>
      <c r="D66" s="360"/>
      <c r="E66" s="360">
        <v>136</v>
      </c>
      <c r="F66" s="360">
        <v>-36</v>
      </c>
      <c r="G66" s="360"/>
      <c r="H66" s="360">
        <v>30</v>
      </c>
      <c r="I66" s="360">
        <v>-99</v>
      </c>
      <c r="J66" s="360"/>
      <c r="K66" s="360">
        <v>5405</v>
      </c>
      <c r="L66" s="360">
        <v>-4861</v>
      </c>
      <c r="M66" s="360"/>
      <c r="N66" s="360">
        <v>-14</v>
      </c>
      <c r="O66" s="361">
        <v>-0.01</v>
      </c>
    </row>
    <row r="67" spans="1:15" s="174" customFormat="1" ht="13.95" customHeight="1" x14ac:dyDescent="0.25">
      <c r="A67" s="430" t="s">
        <v>717</v>
      </c>
      <c r="B67" s="360">
        <v>0</v>
      </c>
      <c r="C67" s="360">
        <v>0</v>
      </c>
      <c r="D67" s="360"/>
      <c r="E67" s="360">
        <v>113</v>
      </c>
      <c r="F67" s="360">
        <v>-9</v>
      </c>
      <c r="G67" s="360"/>
      <c r="H67" s="360">
        <v>22</v>
      </c>
      <c r="I67" s="360">
        <v>-73</v>
      </c>
      <c r="J67" s="360"/>
      <c r="K67" s="360">
        <v>3564</v>
      </c>
      <c r="L67" s="360">
        <v>-3438</v>
      </c>
      <c r="M67" s="360"/>
      <c r="N67" s="360">
        <v>-11</v>
      </c>
      <c r="O67" s="361">
        <v>-0.01</v>
      </c>
    </row>
    <row r="68" spans="1:15" s="174" customFormat="1" ht="13.95" customHeight="1" x14ac:dyDescent="0.25">
      <c r="A68" s="430" t="s">
        <v>480</v>
      </c>
      <c r="B68" s="360">
        <v>0</v>
      </c>
      <c r="C68" s="360">
        <v>0</v>
      </c>
      <c r="D68" s="360"/>
      <c r="E68" s="360">
        <v>282</v>
      </c>
      <c r="F68" s="360">
        <v>-30</v>
      </c>
      <c r="G68" s="360"/>
      <c r="H68" s="360">
        <v>64</v>
      </c>
      <c r="I68" s="360">
        <v>-190</v>
      </c>
      <c r="J68" s="360"/>
      <c r="K68" s="360">
        <v>8477</v>
      </c>
      <c r="L68" s="360">
        <v>-8205</v>
      </c>
      <c r="M68" s="360"/>
      <c r="N68" s="360">
        <v>-47</v>
      </c>
      <c r="O68" s="361">
        <v>-0.02</v>
      </c>
    </row>
    <row r="69" spans="1:15" s="174" customFormat="1" ht="13.95" customHeight="1" x14ac:dyDescent="0.25">
      <c r="A69" s="430" t="s">
        <v>718</v>
      </c>
      <c r="B69" s="360">
        <v>0</v>
      </c>
      <c r="C69" s="360">
        <v>0</v>
      </c>
      <c r="D69" s="360"/>
      <c r="E69" s="360">
        <v>111</v>
      </c>
      <c r="F69" s="360">
        <v>-7</v>
      </c>
      <c r="G69" s="360"/>
      <c r="H69" s="360">
        <v>23</v>
      </c>
      <c r="I69" s="360">
        <v>-70</v>
      </c>
      <c r="J69" s="360"/>
      <c r="K69" s="360">
        <v>3117</v>
      </c>
      <c r="L69" s="360">
        <v>-2992</v>
      </c>
      <c r="M69" s="360"/>
      <c r="N69" s="360">
        <v>-8</v>
      </c>
      <c r="O69" s="361">
        <v>-0.01</v>
      </c>
    </row>
    <row r="70" spans="1:15" s="174" customFormat="1" ht="13.95" customHeight="1" x14ac:dyDescent="0.25">
      <c r="A70" s="430" t="s">
        <v>481</v>
      </c>
      <c r="B70" s="360">
        <v>0</v>
      </c>
      <c r="C70" s="360">
        <v>0</v>
      </c>
      <c r="D70" s="360"/>
      <c r="E70" s="360">
        <v>258</v>
      </c>
      <c r="F70" s="360">
        <v>-15</v>
      </c>
      <c r="G70" s="360"/>
      <c r="H70" s="360">
        <v>50</v>
      </c>
      <c r="I70" s="360">
        <v>-156</v>
      </c>
      <c r="J70" s="360"/>
      <c r="K70" s="360">
        <v>6830</v>
      </c>
      <c r="L70" s="360">
        <v>-6216</v>
      </c>
      <c r="M70" s="360"/>
      <c r="N70" s="360">
        <v>-190</v>
      </c>
      <c r="O70" s="361">
        <v>-0.1</v>
      </c>
    </row>
    <row r="71" spans="1:15" s="174" customFormat="1" ht="13.95" customHeight="1" x14ac:dyDescent="0.25">
      <c r="A71" s="430" t="s">
        <v>482</v>
      </c>
      <c r="B71" s="360">
        <v>0</v>
      </c>
      <c r="C71" s="360">
        <v>0</v>
      </c>
      <c r="D71" s="360"/>
      <c r="E71" s="360">
        <v>272</v>
      </c>
      <c r="F71" s="360">
        <v>-19</v>
      </c>
      <c r="G71" s="360"/>
      <c r="H71" s="360">
        <v>64</v>
      </c>
      <c r="I71" s="360">
        <v>-213</v>
      </c>
      <c r="J71" s="360"/>
      <c r="K71" s="360">
        <v>9053</v>
      </c>
      <c r="L71" s="360">
        <v>-8596</v>
      </c>
      <c r="M71" s="360"/>
      <c r="N71" s="360">
        <v>-62</v>
      </c>
      <c r="O71" s="361">
        <v>-0.02</v>
      </c>
    </row>
    <row r="72" spans="1:15" s="174" customFormat="1" ht="13.95" customHeight="1" x14ac:dyDescent="0.25">
      <c r="A72" s="430" t="s">
        <v>483</v>
      </c>
      <c r="B72" s="360">
        <v>0</v>
      </c>
      <c r="C72" s="360">
        <v>0</v>
      </c>
      <c r="D72" s="360"/>
      <c r="E72" s="360">
        <v>2174</v>
      </c>
      <c r="F72" s="360">
        <v>-550</v>
      </c>
      <c r="G72" s="360"/>
      <c r="H72" s="360">
        <v>0</v>
      </c>
      <c r="I72" s="360">
        <v>0</v>
      </c>
      <c r="J72" s="360"/>
      <c r="K72" s="360">
        <v>15912</v>
      </c>
      <c r="L72" s="360">
        <v>-17267</v>
      </c>
      <c r="M72" s="360"/>
      <c r="N72" s="360">
        <v>-1512</v>
      </c>
      <c r="O72" s="361">
        <v>-1.18</v>
      </c>
    </row>
    <row r="73" spans="1:15" s="174" customFormat="1" ht="13.95" customHeight="1" x14ac:dyDescent="0.25">
      <c r="A73" s="430" t="s">
        <v>484</v>
      </c>
      <c r="B73" s="360">
        <v>0</v>
      </c>
      <c r="C73" s="360">
        <v>0</v>
      </c>
      <c r="D73" s="360"/>
      <c r="E73" s="360">
        <v>20066</v>
      </c>
      <c r="F73" s="360">
        <v>-2902</v>
      </c>
      <c r="G73" s="360"/>
      <c r="H73" s="360">
        <v>0</v>
      </c>
      <c r="I73" s="360">
        <v>0</v>
      </c>
      <c r="J73" s="360"/>
      <c r="K73" s="360">
        <v>109141</v>
      </c>
      <c r="L73" s="360">
        <v>-114024</v>
      </c>
      <c r="M73" s="360"/>
      <c r="N73" s="360">
        <v>-14467</v>
      </c>
      <c r="O73" s="361">
        <v>-1.45</v>
      </c>
    </row>
    <row r="74" spans="1:15" s="174" customFormat="1" ht="13.95" customHeight="1" x14ac:dyDescent="0.25">
      <c r="A74" s="430" t="s">
        <v>485</v>
      </c>
      <c r="B74" s="360">
        <v>-50541</v>
      </c>
      <c r="C74" s="360">
        <v>0</v>
      </c>
      <c r="D74" s="360"/>
      <c r="E74" s="360">
        <v>12795</v>
      </c>
      <c r="F74" s="360">
        <v>-1942</v>
      </c>
      <c r="G74" s="360"/>
      <c r="H74" s="360">
        <v>0</v>
      </c>
      <c r="I74" s="360">
        <v>0</v>
      </c>
      <c r="J74" s="360"/>
      <c r="K74" s="360">
        <v>52905</v>
      </c>
      <c r="L74" s="360">
        <v>0</v>
      </c>
      <c r="M74" s="360"/>
      <c r="N74" s="360">
        <v>-9662</v>
      </c>
      <c r="O74" s="361">
        <v>-1.3</v>
      </c>
    </row>
    <row r="75" spans="1:15" s="174" customFormat="1" ht="13.95" customHeight="1" x14ac:dyDescent="0.25">
      <c r="A75" s="430" t="s">
        <v>486</v>
      </c>
      <c r="B75" s="360">
        <v>-118684</v>
      </c>
      <c r="C75" s="360">
        <v>0</v>
      </c>
      <c r="D75" s="360"/>
      <c r="E75" s="360">
        <v>21935</v>
      </c>
      <c r="F75" s="360">
        <v>-2527</v>
      </c>
      <c r="G75" s="360"/>
      <c r="H75" s="360">
        <v>0</v>
      </c>
      <c r="I75" s="360">
        <v>0</v>
      </c>
      <c r="J75" s="360"/>
      <c r="K75" s="360">
        <v>117729</v>
      </c>
      <c r="L75" s="360">
        <v>0</v>
      </c>
      <c r="M75" s="360"/>
      <c r="N75" s="360">
        <v>-18048</v>
      </c>
      <c r="O75" s="361">
        <v>-1.25</v>
      </c>
    </row>
    <row r="76" spans="1:15" s="174" customFormat="1" ht="13.95" customHeight="1" x14ac:dyDescent="0.25">
      <c r="A76" s="430" t="s">
        <v>487</v>
      </c>
      <c r="B76" s="360">
        <v>0</v>
      </c>
      <c r="C76" s="360">
        <v>0</v>
      </c>
      <c r="D76" s="360"/>
      <c r="E76" s="360">
        <v>709</v>
      </c>
      <c r="F76" s="360">
        <v>0</v>
      </c>
      <c r="G76" s="360"/>
      <c r="H76" s="360">
        <v>0</v>
      </c>
      <c r="I76" s="360">
        <v>0</v>
      </c>
      <c r="J76" s="360"/>
      <c r="K76" s="360">
        <v>16535</v>
      </c>
      <c r="L76" s="360">
        <v>-2973</v>
      </c>
      <c r="M76" s="360"/>
      <c r="N76" s="360">
        <v>-19</v>
      </c>
      <c r="O76" s="361">
        <v>-0.01</v>
      </c>
    </row>
    <row r="77" spans="1:15" s="174" customFormat="1" ht="13.95" customHeight="1" x14ac:dyDescent="0.25">
      <c r="A77" s="430" t="s">
        <v>488</v>
      </c>
      <c r="B77" s="360">
        <v>0</v>
      </c>
      <c r="C77" s="360">
        <v>0</v>
      </c>
      <c r="D77" s="360"/>
      <c r="E77" s="360">
        <v>360</v>
      </c>
      <c r="F77" s="360">
        <v>-8</v>
      </c>
      <c r="G77" s="360"/>
      <c r="H77" s="360">
        <v>129</v>
      </c>
      <c r="I77" s="360">
        <v>-237</v>
      </c>
      <c r="J77" s="360"/>
      <c r="K77" s="360">
        <v>8277</v>
      </c>
      <c r="L77" s="360">
        <v>-9924</v>
      </c>
      <c r="M77" s="360"/>
      <c r="N77" s="360">
        <v>-15</v>
      </c>
      <c r="O77" s="361">
        <v>-0.03</v>
      </c>
    </row>
    <row r="78" spans="1:15" s="174" customFormat="1" ht="13.95" customHeight="1" x14ac:dyDescent="0.25">
      <c r="A78" s="430" t="s">
        <v>489</v>
      </c>
      <c r="B78" s="360">
        <v>0</v>
      </c>
      <c r="C78" s="360">
        <v>0</v>
      </c>
      <c r="D78" s="360"/>
      <c r="E78" s="360">
        <v>1834</v>
      </c>
      <c r="F78" s="360">
        <v>-45</v>
      </c>
      <c r="G78" s="360"/>
      <c r="H78" s="360">
        <v>1896</v>
      </c>
      <c r="I78" s="360">
        <v>-1816</v>
      </c>
      <c r="J78" s="360"/>
      <c r="K78" s="360">
        <v>26984</v>
      </c>
      <c r="L78" s="360">
        <v>-25313</v>
      </c>
      <c r="M78" s="360"/>
      <c r="N78" s="360">
        <v>-74</v>
      </c>
      <c r="O78" s="361">
        <v>-0.01</v>
      </c>
    </row>
    <row r="79" spans="1:15" s="174" customFormat="1" ht="13.95" customHeight="1" x14ac:dyDescent="0.25">
      <c r="A79" s="430" t="s">
        <v>490</v>
      </c>
      <c r="B79" s="360">
        <v>0</v>
      </c>
      <c r="C79" s="360">
        <v>0</v>
      </c>
      <c r="D79" s="360"/>
      <c r="E79" s="360">
        <v>1713</v>
      </c>
      <c r="F79" s="360">
        <v>-98</v>
      </c>
      <c r="G79" s="360"/>
      <c r="H79" s="360">
        <v>0</v>
      </c>
      <c r="I79" s="360">
        <v>0</v>
      </c>
      <c r="J79" s="360"/>
      <c r="K79" s="360">
        <v>19405</v>
      </c>
      <c r="L79" s="360">
        <v>-16095</v>
      </c>
      <c r="M79" s="360"/>
      <c r="N79" s="360">
        <v>-1546</v>
      </c>
      <c r="O79" s="361">
        <v>-0.12</v>
      </c>
    </row>
    <row r="80" spans="1:15" s="174" customFormat="1" ht="13.95" customHeight="1" x14ac:dyDescent="0.25">
      <c r="A80" s="430" t="s">
        <v>491</v>
      </c>
      <c r="B80" s="360">
        <v>0</v>
      </c>
      <c r="C80" s="360">
        <v>0</v>
      </c>
      <c r="D80" s="360"/>
      <c r="E80" s="360">
        <v>2237</v>
      </c>
      <c r="F80" s="360">
        <v>-161</v>
      </c>
      <c r="G80" s="360"/>
      <c r="H80" s="360">
        <v>0</v>
      </c>
      <c r="I80" s="360">
        <v>0</v>
      </c>
      <c r="J80" s="360"/>
      <c r="K80" s="360">
        <v>17377</v>
      </c>
      <c r="L80" s="360">
        <v>-14188</v>
      </c>
      <c r="M80" s="360"/>
      <c r="N80" s="360">
        <v>-2511</v>
      </c>
      <c r="O80" s="361">
        <v>-0.22</v>
      </c>
    </row>
    <row r="81" spans="1:15" s="174" customFormat="1" ht="13.95" customHeight="1" x14ac:dyDescent="0.25">
      <c r="A81" s="430" t="s">
        <v>492</v>
      </c>
      <c r="B81" s="360">
        <v>0</v>
      </c>
      <c r="C81" s="360">
        <v>0</v>
      </c>
      <c r="D81" s="360"/>
      <c r="E81" s="360">
        <v>6859</v>
      </c>
      <c r="F81" s="360">
        <v>-129</v>
      </c>
      <c r="G81" s="360"/>
      <c r="H81" s="360">
        <v>0</v>
      </c>
      <c r="I81" s="360">
        <v>0</v>
      </c>
      <c r="J81" s="360"/>
      <c r="K81" s="360">
        <v>63642</v>
      </c>
      <c r="L81" s="360">
        <v>-53936</v>
      </c>
      <c r="M81" s="360"/>
      <c r="N81" s="360">
        <v>-6297</v>
      </c>
      <c r="O81" s="361">
        <v>-0.17</v>
      </c>
    </row>
    <row r="82" spans="1:15" s="174" customFormat="1" ht="13.95" customHeight="1" x14ac:dyDescent="0.25">
      <c r="A82" s="430" t="s">
        <v>493</v>
      </c>
      <c r="B82" s="360">
        <v>0</v>
      </c>
      <c r="C82" s="360">
        <v>0</v>
      </c>
      <c r="D82" s="360"/>
      <c r="E82" s="360">
        <v>5494</v>
      </c>
      <c r="F82" s="360">
        <v>-112</v>
      </c>
      <c r="G82" s="360"/>
      <c r="H82" s="360">
        <v>0</v>
      </c>
      <c r="I82" s="360">
        <v>0</v>
      </c>
      <c r="J82" s="360"/>
      <c r="K82" s="360">
        <v>58310</v>
      </c>
      <c r="L82" s="360">
        <v>-52739</v>
      </c>
      <c r="M82" s="360"/>
      <c r="N82" s="360">
        <v>-4194</v>
      </c>
      <c r="O82" s="361">
        <v>-0.12</v>
      </c>
    </row>
    <row r="83" spans="1:15" s="174" customFormat="1" ht="13.95" customHeight="1" x14ac:dyDescent="0.25">
      <c r="A83" s="430" t="s">
        <v>494</v>
      </c>
      <c r="B83" s="360">
        <v>0</v>
      </c>
      <c r="C83" s="360">
        <v>0</v>
      </c>
      <c r="D83" s="360"/>
      <c r="E83" s="360">
        <v>2157</v>
      </c>
      <c r="F83" s="360">
        <v>-11</v>
      </c>
      <c r="G83" s="360"/>
      <c r="H83" s="360">
        <v>0</v>
      </c>
      <c r="I83" s="360">
        <v>0</v>
      </c>
      <c r="J83" s="360"/>
      <c r="K83" s="360">
        <v>10352</v>
      </c>
      <c r="L83" s="360">
        <v>-9873</v>
      </c>
      <c r="M83" s="360"/>
      <c r="N83" s="360">
        <v>-1918</v>
      </c>
      <c r="O83" s="361">
        <v>-0.34</v>
      </c>
    </row>
    <row r="84" spans="1:15" s="174" customFormat="1" ht="13.95" customHeight="1" x14ac:dyDescent="0.25">
      <c r="A84" s="430" t="s">
        <v>495</v>
      </c>
      <c r="B84" s="360">
        <v>0</v>
      </c>
      <c r="C84" s="360">
        <v>0</v>
      </c>
      <c r="D84" s="360"/>
      <c r="E84" s="360">
        <v>6247</v>
      </c>
      <c r="F84" s="360">
        <v>-1208</v>
      </c>
      <c r="G84" s="360"/>
      <c r="H84" s="360">
        <v>0</v>
      </c>
      <c r="I84" s="360">
        <v>0</v>
      </c>
      <c r="J84" s="360"/>
      <c r="K84" s="360">
        <v>59330</v>
      </c>
      <c r="L84" s="360">
        <v>-52679</v>
      </c>
      <c r="M84" s="360"/>
      <c r="N84" s="360">
        <v>-3769</v>
      </c>
      <c r="O84" s="361">
        <v>-0.1</v>
      </c>
    </row>
    <row r="85" spans="1:15" s="174" customFormat="1" ht="13.95" customHeight="1" x14ac:dyDescent="0.25">
      <c r="A85" s="430" t="s">
        <v>496</v>
      </c>
      <c r="B85" s="360">
        <v>0</v>
      </c>
      <c r="C85" s="360">
        <v>0</v>
      </c>
      <c r="D85" s="360"/>
      <c r="E85" s="360">
        <v>3925</v>
      </c>
      <c r="F85" s="360">
        <v>-536</v>
      </c>
      <c r="G85" s="360"/>
      <c r="H85" s="360">
        <v>0</v>
      </c>
      <c r="I85" s="360">
        <v>0</v>
      </c>
      <c r="J85" s="360"/>
      <c r="K85" s="360">
        <v>25700</v>
      </c>
      <c r="L85" s="360">
        <v>-20300</v>
      </c>
      <c r="M85" s="360"/>
      <c r="N85" s="360">
        <v>-3275</v>
      </c>
      <c r="O85" s="361">
        <v>-0.21</v>
      </c>
    </row>
    <row r="86" spans="1:15" s="174" customFormat="1" ht="13.95" customHeight="1" x14ac:dyDescent="0.25">
      <c r="A86" s="430" t="s">
        <v>497</v>
      </c>
      <c r="B86" s="360">
        <v>0</v>
      </c>
      <c r="C86" s="360">
        <v>0</v>
      </c>
      <c r="D86" s="360"/>
      <c r="E86" s="360">
        <v>6964</v>
      </c>
      <c r="F86" s="360">
        <v>0</v>
      </c>
      <c r="G86" s="360"/>
      <c r="H86" s="360">
        <v>0</v>
      </c>
      <c r="I86" s="360">
        <v>0</v>
      </c>
      <c r="J86" s="360"/>
      <c r="K86" s="360">
        <v>22960</v>
      </c>
      <c r="L86" s="360">
        <v>-21764</v>
      </c>
      <c r="M86" s="360"/>
      <c r="N86" s="360">
        <v>-7011</v>
      </c>
      <c r="O86" s="361">
        <v>-0.39</v>
      </c>
    </row>
    <row r="87" spans="1:15" s="174" customFormat="1" ht="13.95" customHeight="1" x14ac:dyDescent="0.25">
      <c r="A87" s="430" t="s">
        <v>877</v>
      </c>
      <c r="B87" s="360">
        <v>-1799990</v>
      </c>
      <c r="C87" s="360">
        <v>1458000</v>
      </c>
      <c r="D87" s="360"/>
      <c r="E87" s="360">
        <v>616</v>
      </c>
      <c r="F87" s="360">
        <v>0</v>
      </c>
      <c r="G87" s="360"/>
      <c r="H87" s="360">
        <v>0</v>
      </c>
      <c r="I87" s="360">
        <v>0</v>
      </c>
      <c r="J87" s="360"/>
      <c r="K87" s="360">
        <v>9485</v>
      </c>
      <c r="L87" s="360">
        <v>0</v>
      </c>
      <c r="M87" s="360"/>
      <c r="N87" s="360">
        <v>0</v>
      </c>
      <c r="O87" s="361">
        <v>0</v>
      </c>
    </row>
    <row r="88" spans="1:15" s="174" customFormat="1" ht="13.95" customHeight="1" x14ac:dyDescent="0.25">
      <c r="A88" s="430" t="s">
        <v>498</v>
      </c>
      <c r="B88" s="360">
        <v>0</v>
      </c>
      <c r="C88" s="360">
        <v>0</v>
      </c>
      <c r="D88" s="360"/>
      <c r="E88" s="360">
        <v>3188</v>
      </c>
      <c r="F88" s="360">
        <v>-53</v>
      </c>
      <c r="G88" s="360"/>
      <c r="H88" s="360">
        <v>3499</v>
      </c>
      <c r="I88" s="360">
        <v>-3179</v>
      </c>
      <c r="J88" s="360"/>
      <c r="K88" s="360">
        <v>54217</v>
      </c>
      <c r="L88" s="360">
        <v>-54499</v>
      </c>
      <c r="M88" s="360"/>
      <c r="N88" s="360">
        <v>-123</v>
      </c>
      <c r="O88" s="361">
        <v>-0.01</v>
      </c>
    </row>
    <row r="89" spans="1:15" s="174" customFormat="1" ht="13.95" customHeight="1" x14ac:dyDescent="0.25">
      <c r="A89" s="430" t="s">
        <v>499</v>
      </c>
      <c r="B89" s="360">
        <v>0</v>
      </c>
      <c r="C89" s="360">
        <v>0</v>
      </c>
      <c r="D89" s="360"/>
      <c r="E89" s="360">
        <v>2659</v>
      </c>
      <c r="F89" s="360">
        <v>0</v>
      </c>
      <c r="G89" s="360"/>
      <c r="H89" s="360">
        <v>2699</v>
      </c>
      <c r="I89" s="360">
        <v>-2648</v>
      </c>
      <c r="J89" s="360"/>
      <c r="K89" s="360">
        <v>25922</v>
      </c>
      <c r="L89" s="360">
        <v>-25606</v>
      </c>
      <c r="M89" s="360"/>
      <c r="N89" s="360">
        <v>-91</v>
      </c>
      <c r="O89" s="361">
        <v>-0.01</v>
      </c>
    </row>
    <row r="90" spans="1:15" s="174" customFormat="1" ht="13.95" customHeight="1" x14ac:dyDescent="0.25">
      <c r="A90" s="430" t="s">
        <v>500</v>
      </c>
      <c r="B90" s="360">
        <v>0</v>
      </c>
      <c r="C90" s="360">
        <v>0</v>
      </c>
      <c r="D90" s="360"/>
      <c r="E90" s="360">
        <v>3692</v>
      </c>
      <c r="F90" s="360">
        <v>-381</v>
      </c>
      <c r="G90" s="360"/>
      <c r="H90" s="360">
        <v>0</v>
      </c>
      <c r="I90" s="360">
        <v>0</v>
      </c>
      <c r="J90" s="360"/>
      <c r="K90" s="360">
        <v>45908</v>
      </c>
      <c r="L90" s="360">
        <v>-39779</v>
      </c>
      <c r="M90" s="360"/>
      <c r="N90" s="360">
        <v>-82</v>
      </c>
      <c r="O90" s="361">
        <v>0</v>
      </c>
    </row>
    <row r="91" spans="1:15" s="174" customFormat="1" ht="13.95" customHeight="1" x14ac:dyDescent="0.25">
      <c r="A91" s="430" t="s">
        <v>501</v>
      </c>
      <c r="B91" s="360">
        <v>0</v>
      </c>
      <c r="C91" s="360">
        <v>0</v>
      </c>
      <c r="D91" s="360"/>
      <c r="E91" s="360">
        <v>1437</v>
      </c>
      <c r="F91" s="360">
        <v>0</v>
      </c>
      <c r="G91" s="360"/>
      <c r="H91" s="360">
        <v>0</v>
      </c>
      <c r="I91" s="360">
        <v>0</v>
      </c>
      <c r="J91" s="360"/>
      <c r="K91" s="360">
        <v>12290</v>
      </c>
      <c r="L91" s="360">
        <v>-11550</v>
      </c>
      <c r="M91" s="360"/>
      <c r="N91" s="360">
        <v>-1331</v>
      </c>
      <c r="O91" s="361">
        <v>-0.14000000000000001</v>
      </c>
    </row>
    <row r="92" spans="1:15" s="174" customFormat="1" ht="13.95" customHeight="1" x14ac:dyDescent="0.25">
      <c r="A92" s="430" t="s">
        <v>502</v>
      </c>
      <c r="B92" s="360">
        <v>0</v>
      </c>
      <c r="C92" s="360">
        <v>0</v>
      </c>
      <c r="D92" s="360"/>
      <c r="E92" s="360">
        <v>1670</v>
      </c>
      <c r="F92" s="360">
        <v>-79</v>
      </c>
      <c r="G92" s="360"/>
      <c r="H92" s="360">
        <v>0</v>
      </c>
      <c r="I92" s="360">
        <v>0</v>
      </c>
      <c r="J92" s="360"/>
      <c r="K92" s="360">
        <v>21794</v>
      </c>
      <c r="L92" s="360">
        <v>-29191</v>
      </c>
      <c r="M92" s="360"/>
      <c r="N92" s="360">
        <v>-1513</v>
      </c>
      <c r="O92" s="361">
        <v>-0.46</v>
      </c>
    </row>
    <row r="93" spans="1:15" s="174" customFormat="1" ht="13.95" customHeight="1" x14ac:dyDescent="0.25">
      <c r="A93" s="430" t="s">
        <v>503</v>
      </c>
      <c r="B93" s="360">
        <v>0</v>
      </c>
      <c r="C93" s="360">
        <v>0</v>
      </c>
      <c r="D93" s="360"/>
      <c r="E93" s="360">
        <v>210</v>
      </c>
      <c r="F93" s="360">
        <v>0</v>
      </c>
      <c r="G93" s="360"/>
      <c r="H93" s="360">
        <v>43</v>
      </c>
      <c r="I93" s="360">
        <v>-91</v>
      </c>
      <c r="J93" s="360"/>
      <c r="K93" s="360">
        <v>3036</v>
      </c>
      <c r="L93" s="360">
        <v>-1989</v>
      </c>
      <c r="M93" s="360"/>
      <c r="N93" s="360">
        <v>-31</v>
      </c>
      <c r="O93" s="361">
        <v>-0.1</v>
      </c>
    </row>
    <row r="94" spans="1:15" s="174" customFormat="1" ht="13.95" customHeight="1" x14ac:dyDescent="0.25">
      <c r="A94" s="430" t="s">
        <v>504</v>
      </c>
      <c r="B94" s="360">
        <v>0</v>
      </c>
      <c r="C94" s="360">
        <v>0</v>
      </c>
      <c r="D94" s="360"/>
      <c r="E94" s="360">
        <v>91</v>
      </c>
      <c r="F94" s="360">
        <v>0</v>
      </c>
      <c r="G94" s="360"/>
      <c r="H94" s="360">
        <v>50</v>
      </c>
      <c r="I94" s="360">
        <v>-188</v>
      </c>
      <c r="J94" s="360"/>
      <c r="K94" s="360">
        <v>2701</v>
      </c>
      <c r="L94" s="360">
        <v>-1717</v>
      </c>
      <c r="M94" s="360"/>
      <c r="N94" s="360">
        <v>-13</v>
      </c>
      <c r="O94" s="361">
        <v>-0.04</v>
      </c>
    </row>
    <row r="95" spans="1:15" s="174" customFormat="1" ht="13.95" customHeight="1" x14ac:dyDescent="0.25">
      <c r="A95" s="430" t="s">
        <v>642</v>
      </c>
      <c r="B95" s="360">
        <v>0</v>
      </c>
      <c r="C95" s="360">
        <v>0</v>
      </c>
      <c r="D95" s="360"/>
      <c r="E95" s="360">
        <v>1294</v>
      </c>
      <c r="F95" s="360">
        <v>-7</v>
      </c>
      <c r="G95" s="360"/>
      <c r="H95" s="360">
        <v>0</v>
      </c>
      <c r="I95" s="360">
        <v>-333</v>
      </c>
      <c r="J95" s="360"/>
      <c r="K95" s="360">
        <v>12216</v>
      </c>
      <c r="L95" s="360">
        <v>-11634</v>
      </c>
      <c r="M95" s="360"/>
      <c r="N95" s="360">
        <v>-625</v>
      </c>
      <c r="O95" s="361">
        <v>-0.21</v>
      </c>
    </row>
    <row r="96" spans="1:15" s="174" customFormat="1" ht="13.95" customHeight="1" x14ac:dyDescent="0.25">
      <c r="A96" s="430" t="s">
        <v>644</v>
      </c>
      <c r="B96" s="360">
        <v>0</v>
      </c>
      <c r="C96" s="360">
        <v>0</v>
      </c>
      <c r="D96" s="360"/>
      <c r="E96" s="360">
        <v>964</v>
      </c>
      <c r="F96" s="360">
        <v>-46</v>
      </c>
      <c r="G96" s="360"/>
      <c r="H96" s="360">
        <v>0</v>
      </c>
      <c r="I96" s="360">
        <v>-194</v>
      </c>
      <c r="J96" s="360"/>
      <c r="K96" s="360">
        <v>7359</v>
      </c>
      <c r="L96" s="360">
        <v>-7752</v>
      </c>
      <c r="M96" s="360"/>
      <c r="N96" s="360">
        <v>-791</v>
      </c>
      <c r="O96" s="361">
        <v>-0.34</v>
      </c>
    </row>
    <row r="97" spans="1:15" s="174" customFormat="1" ht="13.95" customHeight="1" x14ac:dyDescent="0.25">
      <c r="A97" s="430" t="s">
        <v>645</v>
      </c>
      <c r="B97" s="360">
        <v>0</v>
      </c>
      <c r="C97" s="360">
        <v>0</v>
      </c>
      <c r="D97" s="360"/>
      <c r="E97" s="360">
        <v>664</v>
      </c>
      <c r="F97" s="360">
        <v>-206</v>
      </c>
      <c r="G97" s="360"/>
      <c r="H97" s="360">
        <v>0</v>
      </c>
      <c r="I97" s="360">
        <v>-72</v>
      </c>
      <c r="J97" s="360"/>
      <c r="K97" s="360">
        <v>7236</v>
      </c>
      <c r="L97" s="360">
        <v>-5174</v>
      </c>
      <c r="M97" s="360"/>
      <c r="N97" s="360">
        <v>-12</v>
      </c>
      <c r="O97" s="361">
        <v>-0.01</v>
      </c>
    </row>
    <row r="98" spans="1:15" s="174" customFormat="1" ht="13.95" customHeight="1" x14ac:dyDescent="0.25">
      <c r="A98" s="430" t="s">
        <v>646</v>
      </c>
      <c r="B98" s="360">
        <v>0</v>
      </c>
      <c r="C98" s="360">
        <v>0</v>
      </c>
      <c r="D98" s="360"/>
      <c r="E98" s="360">
        <v>364</v>
      </c>
      <c r="F98" s="360">
        <v>-37</v>
      </c>
      <c r="G98" s="360"/>
      <c r="H98" s="360">
        <v>0</v>
      </c>
      <c r="I98" s="360">
        <v>-49</v>
      </c>
      <c r="J98" s="360"/>
      <c r="K98" s="360">
        <v>3270</v>
      </c>
      <c r="L98" s="360">
        <v>-3730</v>
      </c>
      <c r="M98" s="360"/>
      <c r="N98" s="360">
        <v>-14</v>
      </c>
      <c r="O98" s="361">
        <v>-0.02</v>
      </c>
    </row>
    <row r="99" spans="1:15" s="174" customFormat="1" ht="13.95" customHeight="1" x14ac:dyDescent="0.25">
      <c r="A99" s="430" t="s">
        <v>454</v>
      </c>
      <c r="B99" s="360">
        <v>0</v>
      </c>
      <c r="C99" s="360">
        <v>0</v>
      </c>
      <c r="D99" s="360"/>
      <c r="E99" s="360">
        <v>12973</v>
      </c>
      <c r="F99" s="360">
        <v>-1700</v>
      </c>
      <c r="G99" s="360"/>
      <c r="H99" s="360">
        <v>0</v>
      </c>
      <c r="I99" s="360">
        <v>0</v>
      </c>
      <c r="J99" s="360"/>
      <c r="K99" s="360">
        <v>77024</v>
      </c>
      <c r="L99" s="360">
        <v>-84532</v>
      </c>
      <c r="M99" s="360"/>
      <c r="N99" s="360">
        <v>-9092</v>
      </c>
      <c r="O99" s="361">
        <v>-1.04</v>
      </c>
    </row>
    <row r="100" spans="1:15" s="174" customFormat="1" ht="13.95" customHeight="1" x14ac:dyDescent="0.25">
      <c r="A100" s="430" t="s">
        <v>864</v>
      </c>
      <c r="B100" s="360">
        <v>0</v>
      </c>
      <c r="C100" s="360">
        <v>0</v>
      </c>
      <c r="D100" s="360"/>
      <c r="E100" s="360">
        <v>50512</v>
      </c>
      <c r="F100" s="360">
        <v>-4737</v>
      </c>
      <c r="G100" s="360"/>
      <c r="H100" s="360">
        <v>0</v>
      </c>
      <c r="I100" s="360">
        <v>0</v>
      </c>
      <c r="J100" s="360"/>
      <c r="K100" s="360">
        <v>199674</v>
      </c>
      <c r="L100" s="360">
        <v>-288026</v>
      </c>
      <c r="M100" s="360"/>
      <c r="N100" s="360">
        <v>-56704</v>
      </c>
      <c r="O100" s="361">
        <v>-2.4900000000000002</v>
      </c>
    </row>
    <row r="101" spans="1:15" s="174" customFormat="1" ht="13.95" customHeight="1" x14ac:dyDescent="0.25">
      <c r="A101" s="430" t="s">
        <v>456</v>
      </c>
      <c r="B101" s="360">
        <v>0</v>
      </c>
      <c r="C101" s="360">
        <v>0</v>
      </c>
      <c r="D101" s="360"/>
      <c r="E101" s="360">
        <v>9253</v>
      </c>
      <c r="F101" s="360">
        <v>-4698</v>
      </c>
      <c r="G101" s="360"/>
      <c r="H101" s="360">
        <v>0</v>
      </c>
      <c r="I101" s="360">
        <v>0</v>
      </c>
      <c r="J101" s="360"/>
      <c r="K101" s="360">
        <v>115792</v>
      </c>
      <c r="L101" s="360">
        <v>-124982</v>
      </c>
      <c r="M101" s="360"/>
      <c r="N101" s="360">
        <v>-2486</v>
      </c>
      <c r="O101" s="361">
        <v>-0.13</v>
      </c>
    </row>
    <row r="102" spans="1:15" s="174" customFormat="1" ht="13.95" customHeight="1" x14ac:dyDescent="0.25">
      <c r="A102" s="430" t="s">
        <v>875</v>
      </c>
      <c r="B102" s="360">
        <v>-1850000</v>
      </c>
      <c r="C102" s="360">
        <v>1850000</v>
      </c>
      <c r="D102" s="360"/>
      <c r="E102" s="360">
        <v>-904</v>
      </c>
      <c r="F102" s="360">
        <v>0</v>
      </c>
      <c r="G102" s="360"/>
      <c r="H102" s="360">
        <v>0</v>
      </c>
      <c r="I102" s="360">
        <v>0</v>
      </c>
      <c r="J102" s="360"/>
      <c r="K102" s="360">
        <v>44291</v>
      </c>
      <c r="L102" s="360">
        <v>0</v>
      </c>
      <c r="M102" s="360"/>
      <c r="N102" s="360">
        <v>0</v>
      </c>
      <c r="O102" s="361">
        <v>0</v>
      </c>
    </row>
    <row r="103" spans="1:15" s="174" customFormat="1" ht="13.95" customHeight="1" x14ac:dyDescent="0.25">
      <c r="A103" s="430" t="s">
        <v>457</v>
      </c>
      <c r="B103" s="360">
        <v>0</v>
      </c>
      <c r="C103" s="360">
        <v>0</v>
      </c>
      <c r="D103" s="360"/>
      <c r="E103" s="360">
        <v>36120</v>
      </c>
      <c r="F103" s="360">
        <v>-6117</v>
      </c>
      <c r="G103" s="360"/>
      <c r="H103" s="360">
        <v>0</v>
      </c>
      <c r="I103" s="360">
        <v>0</v>
      </c>
      <c r="J103" s="360"/>
      <c r="K103" s="360">
        <v>220867</v>
      </c>
      <c r="L103" s="360">
        <v>-223819</v>
      </c>
      <c r="M103" s="360"/>
      <c r="N103" s="360">
        <v>-15295</v>
      </c>
      <c r="O103" s="361">
        <v>-0.11</v>
      </c>
    </row>
    <row r="104" spans="1:15" s="174" customFormat="1" ht="13.95" customHeight="1" x14ac:dyDescent="0.25">
      <c r="A104" s="430" t="s">
        <v>458</v>
      </c>
      <c r="B104" s="360">
        <v>0</v>
      </c>
      <c r="C104" s="360">
        <v>0</v>
      </c>
      <c r="D104" s="360"/>
      <c r="E104" s="360">
        <v>10960</v>
      </c>
      <c r="F104" s="360">
        <v>-1259</v>
      </c>
      <c r="G104" s="360"/>
      <c r="H104" s="360">
        <v>0</v>
      </c>
      <c r="I104" s="360">
        <v>0</v>
      </c>
      <c r="J104" s="360"/>
      <c r="K104" s="360">
        <v>40922</v>
      </c>
      <c r="L104" s="360">
        <v>-35214</v>
      </c>
      <c r="M104" s="360"/>
      <c r="N104" s="360">
        <v>-5961</v>
      </c>
      <c r="O104" s="361">
        <v>-0.21</v>
      </c>
    </row>
    <row r="105" spans="1:15" s="174" customFormat="1" ht="13.95" customHeight="1" x14ac:dyDescent="0.25">
      <c r="A105" s="430" t="s">
        <v>876</v>
      </c>
      <c r="B105" s="360">
        <v>-2550000</v>
      </c>
      <c r="C105" s="360">
        <v>2550000</v>
      </c>
      <c r="D105" s="360"/>
      <c r="E105" s="360">
        <v>298</v>
      </c>
      <c r="F105" s="360">
        <v>0</v>
      </c>
      <c r="G105" s="360"/>
      <c r="H105" s="360">
        <v>0</v>
      </c>
      <c r="I105" s="360">
        <v>0</v>
      </c>
      <c r="J105" s="360"/>
      <c r="K105" s="360">
        <v>17499</v>
      </c>
      <c r="L105" s="360">
        <v>0</v>
      </c>
      <c r="M105" s="360"/>
      <c r="N105" s="360">
        <v>0</v>
      </c>
      <c r="O105" s="361">
        <v>0</v>
      </c>
    </row>
    <row r="106" spans="1:15" s="174" customFormat="1" ht="13.95" customHeight="1" x14ac:dyDescent="0.25">
      <c r="A106" s="430" t="s">
        <v>647</v>
      </c>
      <c r="B106" s="360">
        <v>0</v>
      </c>
      <c r="C106" s="360">
        <v>0</v>
      </c>
      <c r="D106" s="360"/>
      <c r="E106" s="360">
        <v>158</v>
      </c>
      <c r="F106" s="360">
        <v>-22</v>
      </c>
      <c r="G106" s="360"/>
      <c r="H106" s="360">
        <v>0</v>
      </c>
      <c r="I106" s="360">
        <v>0</v>
      </c>
      <c r="J106" s="360"/>
      <c r="K106" s="360">
        <v>4342</v>
      </c>
      <c r="L106" s="360">
        <v>-3770</v>
      </c>
      <c r="M106" s="360"/>
      <c r="N106" s="360">
        <v>-614</v>
      </c>
      <c r="O106" s="361">
        <v>-0.36</v>
      </c>
    </row>
    <row r="107" spans="1:15" s="174" customFormat="1" ht="13.95" customHeight="1" x14ac:dyDescent="0.25">
      <c r="A107" s="430" t="s">
        <v>649</v>
      </c>
      <c r="B107" s="360">
        <v>0</v>
      </c>
      <c r="C107" s="360">
        <v>0</v>
      </c>
      <c r="D107" s="360"/>
      <c r="E107" s="360">
        <v>61875</v>
      </c>
      <c r="F107" s="360">
        <v>-61875</v>
      </c>
      <c r="G107" s="360"/>
      <c r="H107" s="360">
        <v>0</v>
      </c>
      <c r="I107" s="360">
        <v>0</v>
      </c>
      <c r="J107" s="360"/>
      <c r="K107" s="360">
        <v>0</v>
      </c>
      <c r="L107" s="360">
        <v>0</v>
      </c>
      <c r="M107" s="360"/>
      <c r="N107" s="360">
        <v>0</v>
      </c>
      <c r="O107" s="361">
        <v>0</v>
      </c>
    </row>
    <row r="108" spans="1:15" s="174" customFormat="1" ht="13.95" customHeight="1" x14ac:dyDescent="0.25">
      <c r="A108" s="430" t="s">
        <v>650</v>
      </c>
      <c r="B108" s="360">
        <v>0</v>
      </c>
      <c r="C108" s="360">
        <v>0</v>
      </c>
      <c r="D108" s="360"/>
      <c r="E108" s="360">
        <v>0</v>
      </c>
      <c r="F108" s="360">
        <v>0</v>
      </c>
      <c r="G108" s="360"/>
      <c r="H108" s="360">
        <v>0</v>
      </c>
      <c r="I108" s="360">
        <v>0</v>
      </c>
      <c r="J108" s="360"/>
      <c r="K108" s="360">
        <v>0</v>
      </c>
      <c r="L108" s="360">
        <v>0</v>
      </c>
      <c r="M108" s="360"/>
      <c r="N108" s="360">
        <v>0</v>
      </c>
      <c r="O108" s="361">
        <v>0</v>
      </c>
    </row>
    <row r="109" spans="1:15" s="174" customFormat="1" ht="13.95" customHeight="1" x14ac:dyDescent="0.25">
      <c r="A109" s="430" t="s">
        <v>710</v>
      </c>
      <c r="B109" s="360">
        <v>-106387</v>
      </c>
      <c r="C109" s="360">
        <v>0</v>
      </c>
      <c r="D109" s="360"/>
      <c r="E109" s="360">
        <v>31176</v>
      </c>
      <c r="F109" s="360">
        <v>-441</v>
      </c>
      <c r="G109" s="360"/>
      <c r="H109" s="360">
        <v>0</v>
      </c>
      <c r="I109" s="360">
        <v>0</v>
      </c>
      <c r="J109" s="360"/>
      <c r="K109" s="360">
        <v>98840</v>
      </c>
      <c r="L109" s="360">
        <v>0</v>
      </c>
      <c r="M109" s="360"/>
      <c r="N109" s="360">
        <v>-28041</v>
      </c>
      <c r="O109" s="361">
        <v>-4</v>
      </c>
    </row>
    <row r="110" spans="1:15" s="174" customFormat="1" ht="13.95" customHeight="1" x14ac:dyDescent="0.25">
      <c r="A110" s="430" t="s">
        <v>713</v>
      </c>
      <c r="B110" s="360">
        <v>0</v>
      </c>
      <c r="C110" s="360">
        <v>0</v>
      </c>
      <c r="D110" s="360"/>
      <c r="E110" s="360">
        <v>2892</v>
      </c>
      <c r="F110" s="360">
        <v>-39</v>
      </c>
      <c r="G110" s="360"/>
      <c r="H110" s="360">
        <v>0</v>
      </c>
      <c r="I110" s="360">
        <v>-391</v>
      </c>
      <c r="J110" s="360"/>
      <c r="K110" s="360">
        <v>77561</v>
      </c>
      <c r="L110" s="360">
        <v>-77892</v>
      </c>
      <c r="M110" s="360"/>
      <c r="N110" s="360">
        <v>-2265</v>
      </c>
      <c r="O110" s="361">
        <v>-0.26</v>
      </c>
    </row>
    <row r="111" spans="1:15" s="174" customFormat="1" ht="13.95" customHeight="1" x14ac:dyDescent="0.25">
      <c r="A111" s="430" t="s">
        <v>651</v>
      </c>
      <c r="B111" s="360">
        <v>0</v>
      </c>
      <c r="C111" s="360">
        <v>0</v>
      </c>
      <c r="D111" s="360"/>
      <c r="E111" s="360">
        <v>2099</v>
      </c>
      <c r="F111" s="360">
        <v>-695</v>
      </c>
      <c r="G111" s="360"/>
      <c r="H111" s="360">
        <v>3</v>
      </c>
      <c r="I111" s="360">
        <v>0</v>
      </c>
      <c r="J111" s="360"/>
      <c r="K111" s="360">
        <v>69229</v>
      </c>
      <c r="L111" s="360">
        <v>-61289</v>
      </c>
      <c r="M111" s="360"/>
      <c r="N111" s="360">
        <v>-1128</v>
      </c>
      <c r="O111" s="361">
        <v>-0.28000000000000003</v>
      </c>
    </row>
    <row r="112" spans="1:15" s="174" customFormat="1" ht="13.95" customHeight="1" x14ac:dyDescent="0.25">
      <c r="A112" s="430" t="s">
        <v>653</v>
      </c>
      <c r="B112" s="360">
        <v>0</v>
      </c>
      <c r="C112" s="360">
        <v>0</v>
      </c>
      <c r="D112" s="360"/>
      <c r="E112" s="360">
        <v>1086</v>
      </c>
      <c r="F112" s="360">
        <v>-122</v>
      </c>
      <c r="G112" s="360"/>
      <c r="H112" s="360">
        <v>0</v>
      </c>
      <c r="I112" s="360">
        <v>-165</v>
      </c>
      <c r="J112" s="360"/>
      <c r="K112" s="360">
        <v>50024</v>
      </c>
      <c r="L112" s="360">
        <v>-44988</v>
      </c>
      <c r="M112" s="360"/>
      <c r="N112" s="360">
        <v>-715</v>
      </c>
      <c r="O112" s="361">
        <v>-0.28999999999999998</v>
      </c>
    </row>
    <row r="113" spans="1:15" s="174" customFormat="1" ht="13.95" customHeight="1" x14ac:dyDescent="0.25">
      <c r="A113" s="430" t="s">
        <v>505</v>
      </c>
      <c r="B113" s="360">
        <v>0</v>
      </c>
      <c r="C113" s="360">
        <v>0</v>
      </c>
      <c r="D113" s="360"/>
      <c r="E113" s="360">
        <v>44</v>
      </c>
      <c r="F113" s="360">
        <v>-38</v>
      </c>
      <c r="G113" s="360"/>
      <c r="H113" s="360">
        <v>55</v>
      </c>
      <c r="I113" s="360">
        <v>-49</v>
      </c>
      <c r="J113" s="360"/>
      <c r="K113" s="360">
        <v>313</v>
      </c>
      <c r="L113" s="360">
        <v>-304</v>
      </c>
      <c r="M113" s="360"/>
      <c r="N113" s="360">
        <v>-8</v>
      </c>
      <c r="O113" s="361">
        <v>-0.05</v>
      </c>
    </row>
    <row r="114" spans="1:15" s="174" customFormat="1" ht="13.95" customHeight="1" x14ac:dyDescent="0.25">
      <c r="A114" s="430" t="s">
        <v>599</v>
      </c>
      <c r="B114" s="360">
        <v>0</v>
      </c>
      <c r="C114" s="360">
        <v>0</v>
      </c>
      <c r="D114" s="360"/>
      <c r="E114" s="360">
        <v>1</v>
      </c>
      <c r="F114" s="360">
        <v>0</v>
      </c>
      <c r="G114" s="360"/>
      <c r="H114" s="360">
        <v>0</v>
      </c>
      <c r="I114" s="360">
        <v>0</v>
      </c>
      <c r="J114" s="360"/>
      <c r="K114" s="360">
        <v>0</v>
      </c>
      <c r="L114" s="360">
        <v>0</v>
      </c>
      <c r="M114" s="360"/>
      <c r="N114" s="360">
        <v>0</v>
      </c>
      <c r="O114" s="361">
        <v>0</v>
      </c>
    </row>
    <row r="115" spans="1:15" s="174" customFormat="1" ht="13.95" customHeight="1" x14ac:dyDescent="0.25">
      <c r="A115" s="430" t="s">
        <v>459</v>
      </c>
      <c r="B115" s="360">
        <v>0</v>
      </c>
      <c r="C115" s="360">
        <v>0</v>
      </c>
      <c r="D115" s="360"/>
      <c r="E115" s="360">
        <v>305</v>
      </c>
      <c r="F115" s="360">
        <v>-105</v>
      </c>
      <c r="G115" s="360"/>
      <c r="H115" s="360">
        <v>0</v>
      </c>
      <c r="I115" s="360">
        <v>-156</v>
      </c>
      <c r="J115" s="360"/>
      <c r="K115" s="360">
        <v>3190</v>
      </c>
      <c r="L115" s="360">
        <v>-2897</v>
      </c>
      <c r="M115" s="360"/>
      <c r="N115" s="360">
        <v>-220</v>
      </c>
      <c r="O115" s="361">
        <v>-0.33</v>
      </c>
    </row>
    <row r="116" spans="1:15" s="174" customFormat="1" ht="13.95" customHeight="1" x14ac:dyDescent="0.25">
      <c r="A116" s="430" t="s">
        <v>460</v>
      </c>
      <c r="B116" s="360">
        <v>0</v>
      </c>
      <c r="C116" s="360">
        <v>0</v>
      </c>
      <c r="D116" s="360"/>
      <c r="E116" s="360">
        <v>398</v>
      </c>
      <c r="F116" s="360">
        <v>-633</v>
      </c>
      <c r="G116" s="360"/>
      <c r="H116" s="360">
        <v>0</v>
      </c>
      <c r="I116" s="360">
        <v>-228</v>
      </c>
      <c r="J116" s="360"/>
      <c r="K116" s="360">
        <v>4567</v>
      </c>
      <c r="L116" s="360">
        <v>-2847</v>
      </c>
      <c r="M116" s="360"/>
      <c r="N116" s="360">
        <v>-286</v>
      </c>
      <c r="O116" s="361">
        <v>-0.3</v>
      </c>
    </row>
    <row r="117" spans="1:15" s="174" customFormat="1" ht="13.95" customHeight="1" x14ac:dyDescent="0.25">
      <c r="A117" s="430" t="s">
        <v>461</v>
      </c>
      <c r="B117" s="360">
        <v>0</v>
      </c>
      <c r="C117" s="360">
        <v>0</v>
      </c>
      <c r="D117" s="360"/>
      <c r="E117" s="360">
        <v>976</v>
      </c>
      <c r="F117" s="360">
        <v>-35</v>
      </c>
      <c r="G117" s="360"/>
      <c r="H117" s="360">
        <v>0</v>
      </c>
      <c r="I117" s="360">
        <v>-596</v>
      </c>
      <c r="J117" s="360"/>
      <c r="K117" s="360">
        <v>9636</v>
      </c>
      <c r="L117" s="360">
        <v>-9268</v>
      </c>
      <c r="M117" s="360"/>
      <c r="N117" s="360">
        <v>-18</v>
      </c>
      <c r="O117" s="361">
        <v>-0.01</v>
      </c>
    </row>
    <row r="118" spans="1:15" s="174" customFormat="1" ht="13.95" customHeight="1" x14ac:dyDescent="0.25">
      <c r="A118" s="430" t="s">
        <v>462</v>
      </c>
      <c r="B118" s="360">
        <v>0</v>
      </c>
      <c r="C118" s="360">
        <v>0</v>
      </c>
      <c r="D118" s="360"/>
      <c r="E118" s="360">
        <v>748</v>
      </c>
      <c r="F118" s="360">
        <v>-78</v>
      </c>
      <c r="G118" s="360"/>
      <c r="H118" s="360">
        <v>0</v>
      </c>
      <c r="I118" s="360">
        <v>-432</v>
      </c>
      <c r="J118" s="360"/>
      <c r="K118" s="360">
        <v>7888</v>
      </c>
      <c r="L118" s="360">
        <v>-7476</v>
      </c>
      <c r="M118" s="360"/>
      <c r="N118" s="360">
        <v>-14</v>
      </c>
      <c r="O118" s="361">
        <v>-0.01</v>
      </c>
    </row>
    <row r="119" spans="1:15" s="174" customFormat="1" ht="13.95" customHeight="1" x14ac:dyDescent="0.25">
      <c r="A119" s="430" t="s">
        <v>463</v>
      </c>
      <c r="B119" s="360">
        <v>0</v>
      </c>
      <c r="C119" s="360">
        <v>0</v>
      </c>
      <c r="D119" s="360"/>
      <c r="E119" s="360">
        <v>1805</v>
      </c>
      <c r="F119" s="360">
        <v>-75</v>
      </c>
      <c r="G119" s="360"/>
      <c r="H119" s="360">
        <v>0</v>
      </c>
      <c r="I119" s="360">
        <v>0</v>
      </c>
      <c r="J119" s="360"/>
      <c r="K119" s="360">
        <v>19284</v>
      </c>
      <c r="L119" s="360">
        <v>-15802</v>
      </c>
      <c r="M119" s="360"/>
      <c r="N119" s="360">
        <v>-2756</v>
      </c>
      <c r="O119" s="361">
        <v>-0.65</v>
      </c>
    </row>
    <row r="120" spans="1:15" s="174" customFormat="1" ht="13.95" customHeight="1" x14ac:dyDescent="0.25">
      <c r="A120" s="430" t="s">
        <v>464</v>
      </c>
      <c r="B120" s="360">
        <v>0</v>
      </c>
      <c r="C120" s="360">
        <v>0</v>
      </c>
      <c r="D120" s="360"/>
      <c r="E120" s="360">
        <v>3049</v>
      </c>
      <c r="F120" s="360">
        <v>-1696</v>
      </c>
      <c r="G120" s="360"/>
      <c r="H120" s="360">
        <v>0</v>
      </c>
      <c r="I120" s="360">
        <v>0</v>
      </c>
      <c r="J120" s="360"/>
      <c r="K120" s="360">
        <v>42709</v>
      </c>
      <c r="L120" s="360">
        <v>-44888</v>
      </c>
      <c r="M120" s="360"/>
      <c r="N120" s="360">
        <v>-180</v>
      </c>
      <c r="O120" s="361">
        <v>-0.03</v>
      </c>
    </row>
    <row r="121" spans="1:15" s="174" customFormat="1" ht="13.95" customHeight="1" x14ac:dyDescent="0.25">
      <c r="A121" s="430" t="s">
        <v>465</v>
      </c>
      <c r="B121" s="360">
        <v>0</v>
      </c>
      <c r="C121" s="360">
        <v>0</v>
      </c>
      <c r="D121" s="360"/>
      <c r="E121" s="360">
        <v>8154</v>
      </c>
      <c r="F121" s="360">
        <v>-2788</v>
      </c>
      <c r="G121" s="360"/>
      <c r="H121" s="360">
        <v>0</v>
      </c>
      <c r="I121" s="360">
        <v>0</v>
      </c>
      <c r="J121" s="360"/>
      <c r="K121" s="360">
        <v>120570</v>
      </c>
      <c r="L121" s="360">
        <v>-121276</v>
      </c>
      <c r="M121" s="360"/>
      <c r="N121" s="360">
        <v>-1654</v>
      </c>
      <c r="O121" s="361">
        <v>-0.16</v>
      </c>
    </row>
    <row r="122" spans="1:15" s="174" customFormat="1" ht="13.95" customHeight="1" x14ac:dyDescent="0.25">
      <c r="A122" s="430" t="s">
        <v>601</v>
      </c>
      <c r="B122" s="360">
        <v>0</v>
      </c>
      <c r="C122" s="360">
        <v>0</v>
      </c>
      <c r="D122" s="360"/>
      <c r="E122" s="360">
        <v>228</v>
      </c>
      <c r="F122" s="360">
        <v>-230</v>
      </c>
      <c r="G122" s="360"/>
      <c r="H122" s="360">
        <v>441</v>
      </c>
      <c r="I122" s="360">
        <v>-241</v>
      </c>
      <c r="J122" s="360"/>
      <c r="K122" s="360">
        <v>7030</v>
      </c>
      <c r="L122" s="360">
        <v>-6179</v>
      </c>
      <c r="M122" s="360"/>
      <c r="N122" s="360">
        <v>-336</v>
      </c>
      <c r="O122" s="361">
        <v>-0.2</v>
      </c>
    </row>
    <row r="123" spans="1:15" s="174" customFormat="1" ht="13.95" customHeight="1" x14ac:dyDescent="0.25">
      <c r="A123" s="430" t="s">
        <v>602</v>
      </c>
      <c r="B123" s="360">
        <v>0</v>
      </c>
      <c r="C123" s="360">
        <v>0</v>
      </c>
      <c r="D123" s="360"/>
      <c r="E123" s="360">
        <v>364</v>
      </c>
      <c r="F123" s="360">
        <v>-267</v>
      </c>
      <c r="G123" s="360"/>
      <c r="H123" s="360">
        <v>0</v>
      </c>
      <c r="I123" s="360">
        <v>0</v>
      </c>
      <c r="J123" s="360"/>
      <c r="K123" s="360">
        <v>10421</v>
      </c>
      <c r="L123" s="360">
        <v>-12527</v>
      </c>
      <c r="M123" s="360"/>
      <c r="N123" s="360">
        <v>-21</v>
      </c>
      <c r="O123" s="361">
        <v>-0.01</v>
      </c>
    </row>
    <row r="124" spans="1:15" s="174" customFormat="1" ht="13.95" customHeight="1" x14ac:dyDescent="0.25">
      <c r="A124" s="430" t="s">
        <v>603</v>
      </c>
      <c r="B124" s="360">
        <v>0</v>
      </c>
      <c r="C124" s="360">
        <v>0</v>
      </c>
      <c r="D124" s="360"/>
      <c r="E124" s="360">
        <v>2143</v>
      </c>
      <c r="F124" s="360">
        <v>-344</v>
      </c>
      <c r="G124" s="360"/>
      <c r="H124" s="360">
        <v>344</v>
      </c>
      <c r="I124" s="360">
        <v>-597</v>
      </c>
      <c r="J124" s="360"/>
      <c r="K124" s="360">
        <v>7710</v>
      </c>
      <c r="L124" s="360">
        <v>-8456</v>
      </c>
      <c r="M124" s="360"/>
      <c r="N124" s="360">
        <v>-18</v>
      </c>
      <c r="O124" s="361">
        <v>0</v>
      </c>
    </row>
    <row r="125" spans="1:15" s="174" customFormat="1" ht="13.95" customHeight="1" x14ac:dyDescent="0.25">
      <c r="A125" s="430" t="s">
        <v>604</v>
      </c>
      <c r="B125" s="360">
        <v>0</v>
      </c>
      <c r="C125" s="360">
        <v>0</v>
      </c>
      <c r="D125" s="360"/>
      <c r="E125" s="360">
        <v>3242</v>
      </c>
      <c r="F125" s="360">
        <v>-121</v>
      </c>
      <c r="G125" s="360"/>
      <c r="H125" s="360">
        <v>0</v>
      </c>
      <c r="I125" s="360">
        <v>0</v>
      </c>
      <c r="J125" s="360"/>
      <c r="K125" s="360">
        <v>46145</v>
      </c>
      <c r="L125" s="360">
        <v>-46057</v>
      </c>
      <c r="M125" s="360"/>
      <c r="N125" s="360">
        <v>-130</v>
      </c>
      <c r="O125" s="361">
        <v>-0.01</v>
      </c>
    </row>
    <row r="126" spans="1:15" s="174" customFormat="1" ht="13.95" customHeight="1" x14ac:dyDescent="0.25">
      <c r="A126" s="430" t="s">
        <v>605</v>
      </c>
      <c r="B126" s="360">
        <v>0</v>
      </c>
      <c r="C126" s="360">
        <v>0</v>
      </c>
      <c r="D126" s="360"/>
      <c r="E126" s="360">
        <v>10928</v>
      </c>
      <c r="F126" s="360">
        <v>-3620</v>
      </c>
      <c r="G126" s="360"/>
      <c r="H126" s="360">
        <v>0</v>
      </c>
      <c r="I126" s="360">
        <v>0</v>
      </c>
      <c r="J126" s="360"/>
      <c r="K126" s="360">
        <v>100863</v>
      </c>
      <c r="L126" s="360">
        <v>-105745</v>
      </c>
      <c r="M126" s="360"/>
      <c r="N126" s="360">
        <v>-285</v>
      </c>
      <c r="O126" s="361">
        <v>-0.01</v>
      </c>
    </row>
    <row r="127" spans="1:15" s="174" customFormat="1" ht="13.95" customHeight="1" x14ac:dyDescent="0.25">
      <c r="A127" s="430" t="s">
        <v>606</v>
      </c>
      <c r="B127" s="360">
        <v>-68434</v>
      </c>
      <c r="C127" s="360">
        <v>0</v>
      </c>
      <c r="D127" s="360"/>
      <c r="E127" s="360">
        <v>15454</v>
      </c>
      <c r="F127" s="360">
        <v>-5100</v>
      </c>
      <c r="G127" s="360"/>
      <c r="H127" s="360">
        <v>0</v>
      </c>
      <c r="I127" s="360">
        <v>0</v>
      </c>
      <c r="J127" s="360"/>
      <c r="K127" s="360">
        <v>77661</v>
      </c>
      <c r="L127" s="360">
        <v>0</v>
      </c>
      <c r="M127" s="360"/>
      <c r="N127" s="360">
        <v>-7782</v>
      </c>
      <c r="O127" s="361">
        <v>-0.97</v>
      </c>
    </row>
    <row r="128" spans="1:15" s="174" customFormat="1" ht="13.95" customHeight="1" x14ac:dyDescent="0.25">
      <c r="A128" s="430" t="s">
        <v>607</v>
      </c>
      <c r="B128" s="360">
        <v>0</v>
      </c>
      <c r="C128" s="360">
        <v>0</v>
      </c>
      <c r="D128" s="360"/>
      <c r="E128" s="360">
        <v>125</v>
      </c>
      <c r="F128" s="360">
        <v>-159</v>
      </c>
      <c r="G128" s="360"/>
      <c r="H128" s="360">
        <v>238</v>
      </c>
      <c r="I128" s="360">
        <v>-130</v>
      </c>
      <c r="J128" s="360"/>
      <c r="K128" s="360">
        <v>4007</v>
      </c>
      <c r="L128" s="360">
        <v>-3123</v>
      </c>
      <c r="M128" s="360"/>
      <c r="N128" s="360">
        <v>-17</v>
      </c>
      <c r="O128" s="361">
        <v>-0.01</v>
      </c>
    </row>
    <row r="129" spans="1:15" s="174" customFormat="1" ht="13.95" customHeight="1" x14ac:dyDescent="0.25">
      <c r="A129" s="430" t="s">
        <v>608</v>
      </c>
      <c r="B129" s="360">
        <v>0</v>
      </c>
      <c r="C129" s="360">
        <v>0</v>
      </c>
      <c r="D129" s="360"/>
      <c r="E129" s="360">
        <v>18</v>
      </c>
      <c r="F129" s="360">
        <v>-11</v>
      </c>
      <c r="G129" s="360"/>
      <c r="H129" s="360">
        <v>301</v>
      </c>
      <c r="I129" s="360">
        <v>-18</v>
      </c>
      <c r="J129" s="360"/>
      <c r="K129" s="360">
        <v>2616</v>
      </c>
      <c r="L129" s="360">
        <v>-2616</v>
      </c>
      <c r="M129" s="360"/>
      <c r="N129" s="360">
        <v>-17</v>
      </c>
      <c r="O129" s="361">
        <v>-0.05</v>
      </c>
    </row>
    <row r="130" spans="1:15" s="174" customFormat="1" ht="13.95" customHeight="1" x14ac:dyDescent="0.25">
      <c r="A130" s="430" t="s">
        <v>609</v>
      </c>
      <c r="B130" s="360">
        <v>0</v>
      </c>
      <c r="C130" s="360">
        <v>0</v>
      </c>
      <c r="D130" s="360"/>
      <c r="E130" s="360">
        <v>958</v>
      </c>
      <c r="F130" s="360">
        <v>-114</v>
      </c>
      <c r="G130" s="360"/>
      <c r="H130" s="360">
        <v>881</v>
      </c>
      <c r="I130" s="360">
        <v>-993</v>
      </c>
      <c r="J130" s="360"/>
      <c r="K130" s="360">
        <v>16962</v>
      </c>
      <c r="L130" s="360">
        <v>-13541</v>
      </c>
      <c r="M130" s="360"/>
      <c r="N130" s="360">
        <v>-39</v>
      </c>
      <c r="O130" s="361">
        <v>-0.01</v>
      </c>
    </row>
    <row r="131" spans="1:15" s="174" customFormat="1" ht="13.95" customHeight="1" x14ac:dyDescent="0.25">
      <c r="A131" s="430" t="s">
        <v>610</v>
      </c>
      <c r="B131" s="360">
        <v>0</v>
      </c>
      <c r="C131" s="360">
        <v>0</v>
      </c>
      <c r="D131" s="360"/>
      <c r="E131" s="360">
        <v>1896</v>
      </c>
      <c r="F131" s="360">
        <v>0</v>
      </c>
      <c r="G131" s="360"/>
      <c r="H131" s="360">
        <v>1680</v>
      </c>
      <c r="I131" s="360">
        <v>-1922</v>
      </c>
      <c r="J131" s="360"/>
      <c r="K131" s="360">
        <v>20665</v>
      </c>
      <c r="L131" s="360">
        <v>-19898</v>
      </c>
      <c r="M131" s="360"/>
      <c r="N131" s="360">
        <v>-62</v>
      </c>
      <c r="O131" s="361">
        <v>-0.01</v>
      </c>
    </row>
    <row r="132" spans="1:15" s="174" customFormat="1" ht="13.95" customHeight="1" x14ac:dyDescent="0.25">
      <c r="A132" s="430" t="s">
        <v>611</v>
      </c>
      <c r="B132" s="360">
        <v>0</v>
      </c>
      <c r="C132" s="360">
        <v>0</v>
      </c>
      <c r="D132" s="360"/>
      <c r="E132" s="360">
        <v>1470</v>
      </c>
      <c r="F132" s="360">
        <v>-1485</v>
      </c>
      <c r="G132" s="360"/>
      <c r="H132" s="360">
        <v>3660</v>
      </c>
      <c r="I132" s="360">
        <v>-1468</v>
      </c>
      <c r="J132" s="360"/>
      <c r="K132" s="360">
        <v>20464</v>
      </c>
      <c r="L132" s="360">
        <v>-17528</v>
      </c>
      <c r="M132" s="360"/>
      <c r="N132" s="360">
        <v>-58</v>
      </c>
      <c r="O132" s="361">
        <v>0</v>
      </c>
    </row>
    <row r="133" spans="1:15" s="174" customFormat="1" ht="13.95" customHeight="1" x14ac:dyDescent="0.25">
      <c r="A133" s="430" t="s">
        <v>612</v>
      </c>
      <c r="B133" s="360">
        <v>0</v>
      </c>
      <c r="C133" s="360">
        <v>0</v>
      </c>
      <c r="D133" s="360"/>
      <c r="E133" s="360">
        <v>849</v>
      </c>
      <c r="F133" s="360">
        <v>-536</v>
      </c>
      <c r="G133" s="360"/>
      <c r="H133" s="360">
        <v>1311</v>
      </c>
      <c r="I133" s="360">
        <v>-858</v>
      </c>
      <c r="J133" s="360"/>
      <c r="K133" s="360">
        <v>9739</v>
      </c>
      <c r="L133" s="360">
        <v>-7724</v>
      </c>
      <c r="M133" s="360"/>
      <c r="N133" s="360">
        <v>-26</v>
      </c>
      <c r="O133" s="361">
        <v>0</v>
      </c>
    </row>
    <row r="134" spans="1:15" s="174" customFormat="1" ht="13.95" customHeight="1" x14ac:dyDescent="0.25">
      <c r="A134" s="430" t="s">
        <v>613</v>
      </c>
      <c r="B134" s="360">
        <v>0</v>
      </c>
      <c r="C134" s="360">
        <v>0</v>
      </c>
      <c r="D134" s="360"/>
      <c r="E134" s="360">
        <v>952</v>
      </c>
      <c r="F134" s="360">
        <v>-33</v>
      </c>
      <c r="G134" s="360"/>
      <c r="H134" s="360">
        <v>0</v>
      </c>
      <c r="I134" s="360">
        <v>0</v>
      </c>
      <c r="J134" s="360"/>
      <c r="K134" s="360">
        <v>8273</v>
      </c>
      <c r="L134" s="360">
        <v>-8584</v>
      </c>
      <c r="M134" s="360"/>
      <c r="N134" s="360">
        <v>-28</v>
      </c>
      <c r="O134" s="361">
        <v>-0.01</v>
      </c>
    </row>
    <row r="135" spans="1:15" s="174" customFormat="1" ht="13.95" customHeight="1" x14ac:dyDescent="0.25">
      <c r="A135" s="430" t="s">
        <v>614</v>
      </c>
      <c r="B135" s="360">
        <v>0</v>
      </c>
      <c r="C135" s="360">
        <v>0</v>
      </c>
      <c r="D135" s="360"/>
      <c r="E135" s="360">
        <v>589</v>
      </c>
      <c r="F135" s="360">
        <v>-24</v>
      </c>
      <c r="G135" s="360"/>
      <c r="H135" s="360">
        <v>0</v>
      </c>
      <c r="I135" s="360">
        <v>0</v>
      </c>
      <c r="J135" s="360"/>
      <c r="K135" s="360">
        <v>5044</v>
      </c>
      <c r="L135" s="360">
        <v>-4730</v>
      </c>
      <c r="M135" s="360"/>
      <c r="N135" s="360">
        <v>-852</v>
      </c>
      <c r="O135" s="361">
        <v>-0.44</v>
      </c>
    </row>
    <row r="136" spans="1:15" s="174" customFormat="1" ht="13.95" customHeight="1" x14ac:dyDescent="0.25">
      <c r="A136" s="430" t="s">
        <v>615</v>
      </c>
      <c r="B136" s="360">
        <v>0</v>
      </c>
      <c r="C136" s="360">
        <v>0</v>
      </c>
      <c r="D136" s="360"/>
      <c r="E136" s="360">
        <v>2076</v>
      </c>
      <c r="F136" s="360">
        <v>-20</v>
      </c>
      <c r="G136" s="360"/>
      <c r="H136" s="360">
        <v>0</v>
      </c>
      <c r="I136" s="360">
        <v>0</v>
      </c>
      <c r="J136" s="360"/>
      <c r="K136" s="360">
        <v>7674</v>
      </c>
      <c r="L136" s="360">
        <v>-7639</v>
      </c>
      <c r="M136" s="360"/>
      <c r="N136" s="360">
        <v>-1831</v>
      </c>
      <c r="O136" s="361">
        <v>-0.36</v>
      </c>
    </row>
    <row r="137" spans="1:15" s="174" customFormat="1" ht="13.95" customHeight="1" x14ac:dyDescent="0.25">
      <c r="A137" s="430" t="s">
        <v>616</v>
      </c>
      <c r="B137" s="360">
        <v>0</v>
      </c>
      <c r="C137" s="360">
        <v>0</v>
      </c>
      <c r="D137" s="360"/>
      <c r="E137" s="360">
        <v>3190</v>
      </c>
      <c r="F137" s="360">
        <v>-67</v>
      </c>
      <c r="G137" s="360"/>
      <c r="H137" s="360">
        <v>0</v>
      </c>
      <c r="I137" s="360">
        <v>0</v>
      </c>
      <c r="J137" s="360"/>
      <c r="K137" s="360">
        <v>12149</v>
      </c>
      <c r="L137" s="360">
        <v>-14233</v>
      </c>
      <c r="M137" s="360"/>
      <c r="N137" s="360">
        <v>-36</v>
      </c>
      <c r="O137" s="361">
        <v>0</v>
      </c>
    </row>
    <row r="138" spans="1:15" s="174" customFormat="1" ht="13.95" customHeight="1" x14ac:dyDescent="0.25">
      <c r="A138" s="430" t="s">
        <v>617</v>
      </c>
      <c r="B138" s="360">
        <v>0</v>
      </c>
      <c r="C138" s="360">
        <v>0</v>
      </c>
      <c r="D138" s="360"/>
      <c r="E138" s="360">
        <v>2448</v>
      </c>
      <c r="F138" s="360">
        <v>-161</v>
      </c>
      <c r="G138" s="360"/>
      <c r="H138" s="360">
        <v>-355</v>
      </c>
      <c r="I138" s="360">
        <v>109</v>
      </c>
      <c r="J138" s="360"/>
      <c r="K138" s="360">
        <v>16054</v>
      </c>
      <c r="L138" s="360">
        <v>-18158</v>
      </c>
      <c r="M138" s="360"/>
      <c r="N138" s="360">
        <v>-865</v>
      </c>
      <c r="O138" s="361">
        <v>-0.11</v>
      </c>
    </row>
    <row r="139" spans="1:15" s="174" customFormat="1" ht="13.95" customHeight="1" x14ac:dyDescent="0.25">
      <c r="A139" s="430" t="s">
        <v>618</v>
      </c>
      <c r="B139" s="360">
        <v>0</v>
      </c>
      <c r="C139" s="360">
        <v>0</v>
      </c>
      <c r="D139" s="360"/>
      <c r="E139" s="360">
        <v>448</v>
      </c>
      <c r="F139" s="360">
        <v>-13</v>
      </c>
      <c r="G139" s="360"/>
      <c r="H139" s="360">
        <v>0</v>
      </c>
      <c r="I139" s="360">
        <v>0</v>
      </c>
      <c r="J139" s="360"/>
      <c r="K139" s="360">
        <v>4192</v>
      </c>
      <c r="L139" s="360">
        <v>-3812</v>
      </c>
      <c r="M139" s="360"/>
      <c r="N139" s="360">
        <v>-509</v>
      </c>
      <c r="O139" s="361">
        <v>-0.32</v>
      </c>
    </row>
    <row r="140" spans="1:15" s="174" customFormat="1" ht="13.95" customHeight="1" x14ac:dyDescent="0.25">
      <c r="A140" s="430" t="s">
        <v>619</v>
      </c>
      <c r="B140" s="360">
        <v>0</v>
      </c>
      <c r="C140" s="360">
        <v>0</v>
      </c>
      <c r="D140" s="360"/>
      <c r="E140" s="360">
        <v>218</v>
      </c>
      <c r="F140" s="360">
        <v>-2</v>
      </c>
      <c r="G140" s="360"/>
      <c r="H140" s="360">
        <v>2</v>
      </c>
      <c r="I140" s="360">
        <v>-52</v>
      </c>
      <c r="J140" s="360"/>
      <c r="K140" s="360">
        <v>4349</v>
      </c>
      <c r="L140" s="360">
        <v>-4134</v>
      </c>
      <c r="M140" s="360"/>
      <c r="N140" s="360">
        <v>-171</v>
      </c>
      <c r="O140" s="361">
        <v>-0.14000000000000001</v>
      </c>
    </row>
    <row r="141" spans="1:15" s="174" customFormat="1" ht="13.95" customHeight="1" x14ac:dyDescent="0.25">
      <c r="A141" s="430" t="s">
        <v>620</v>
      </c>
      <c r="B141" s="360">
        <v>0</v>
      </c>
      <c r="C141" s="360">
        <v>0</v>
      </c>
      <c r="D141" s="360"/>
      <c r="E141" s="360">
        <v>3117</v>
      </c>
      <c r="F141" s="360">
        <v>-1759</v>
      </c>
      <c r="G141" s="360"/>
      <c r="H141" s="360">
        <v>0</v>
      </c>
      <c r="I141" s="360">
        <v>0</v>
      </c>
      <c r="J141" s="360"/>
      <c r="K141" s="360">
        <v>17696</v>
      </c>
      <c r="L141" s="360">
        <v>-18889</v>
      </c>
      <c r="M141" s="360"/>
      <c r="N141" s="360">
        <v>-51</v>
      </c>
      <c r="O141" s="361">
        <v>-0.01</v>
      </c>
    </row>
    <row r="142" spans="1:15" s="174" customFormat="1" ht="13.95" customHeight="1" x14ac:dyDescent="0.25">
      <c r="A142" s="430" t="s">
        <v>621</v>
      </c>
      <c r="B142" s="360">
        <v>0</v>
      </c>
      <c r="C142" s="360">
        <v>0</v>
      </c>
      <c r="D142" s="360"/>
      <c r="E142" s="360">
        <v>1814</v>
      </c>
      <c r="F142" s="360">
        <v>-229</v>
      </c>
      <c r="G142" s="360"/>
      <c r="H142" s="360">
        <v>0</v>
      </c>
      <c r="I142" s="360">
        <v>0</v>
      </c>
      <c r="J142" s="360"/>
      <c r="K142" s="360">
        <v>14206</v>
      </c>
      <c r="L142" s="360">
        <v>-15996</v>
      </c>
      <c r="M142" s="360"/>
      <c r="N142" s="360">
        <v>-938</v>
      </c>
      <c r="O142" s="361">
        <v>-0.88</v>
      </c>
    </row>
    <row r="143" spans="1:15" s="174" customFormat="1" ht="13.95" customHeight="1" x14ac:dyDescent="0.25">
      <c r="A143" s="430" t="s">
        <v>622</v>
      </c>
      <c r="B143" s="360">
        <v>0</v>
      </c>
      <c r="C143" s="360">
        <v>0</v>
      </c>
      <c r="D143" s="360"/>
      <c r="E143" s="360">
        <v>516</v>
      </c>
      <c r="F143" s="360">
        <v>-76</v>
      </c>
      <c r="G143" s="360"/>
      <c r="H143" s="360">
        <v>259</v>
      </c>
      <c r="I143" s="360">
        <v>-183</v>
      </c>
      <c r="J143" s="360"/>
      <c r="K143" s="360">
        <v>4217</v>
      </c>
      <c r="L143" s="360">
        <v>-4328</v>
      </c>
      <c r="M143" s="360"/>
      <c r="N143" s="360">
        <v>-17</v>
      </c>
      <c r="O143" s="361">
        <v>-0.01</v>
      </c>
    </row>
    <row r="144" spans="1:15" s="174" customFormat="1" ht="13.95" customHeight="1" x14ac:dyDescent="0.25">
      <c r="A144" s="430" t="s">
        <v>623</v>
      </c>
      <c r="B144" s="360">
        <v>0</v>
      </c>
      <c r="C144" s="360">
        <v>0</v>
      </c>
      <c r="D144" s="360"/>
      <c r="E144" s="360">
        <v>432</v>
      </c>
      <c r="F144" s="360">
        <v>-283</v>
      </c>
      <c r="G144" s="360"/>
      <c r="H144" s="360">
        <v>646</v>
      </c>
      <c r="I144" s="360">
        <v>-446</v>
      </c>
      <c r="J144" s="360"/>
      <c r="K144" s="360">
        <v>10758</v>
      </c>
      <c r="L144" s="360">
        <v>-9287</v>
      </c>
      <c r="M144" s="360"/>
      <c r="N144" s="360">
        <v>-17</v>
      </c>
      <c r="O144" s="361">
        <v>-0.01</v>
      </c>
    </row>
    <row r="145" spans="1:15" s="174" customFormat="1" ht="13.95" customHeight="1" x14ac:dyDescent="0.25">
      <c r="A145" s="430" t="s">
        <v>624</v>
      </c>
      <c r="B145" s="360">
        <v>0</v>
      </c>
      <c r="C145" s="360">
        <v>0</v>
      </c>
      <c r="D145" s="360"/>
      <c r="E145" s="360">
        <v>2107</v>
      </c>
      <c r="F145" s="360">
        <v>-43</v>
      </c>
      <c r="G145" s="360"/>
      <c r="H145" s="360">
        <v>0</v>
      </c>
      <c r="I145" s="360">
        <v>0</v>
      </c>
      <c r="J145" s="360"/>
      <c r="K145" s="360">
        <v>8495</v>
      </c>
      <c r="L145" s="360">
        <v>-8426</v>
      </c>
      <c r="M145" s="360"/>
      <c r="N145" s="360">
        <v>-2328</v>
      </c>
      <c r="O145" s="361">
        <v>-0.39</v>
      </c>
    </row>
    <row r="146" spans="1:15" s="174" customFormat="1" ht="13.95" customHeight="1" x14ac:dyDescent="0.25">
      <c r="A146" s="430" t="s">
        <v>625</v>
      </c>
      <c r="B146" s="360">
        <v>0</v>
      </c>
      <c r="C146" s="360">
        <v>0</v>
      </c>
      <c r="D146" s="360"/>
      <c r="E146" s="360">
        <v>2958</v>
      </c>
      <c r="F146" s="360">
        <v>-4</v>
      </c>
      <c r="G146" s="360"/>
      <c r="H146" s="360">
        <v>-220</v>
      </c>
      <c r="I146" s="360">
        <v>-510</v>
      </c>
      <c r="J146" s="360"/>
      <c r="K146" s="360">
        <v>8206</v>
      </c>
      <c r="L146" s="360">
        <v>-11855</v>
      </c>
      <c r="M146" s="360"/>
      <c r="N146" s="360">
        <v>-33</v>
      </c>
      <c r="O146" s="361">
        <v>0</v>
      </c>
    </row>
    <row r="147" spans="1:15" s="174" customFormat="1" ht="13.95" customHeight="1" x14ac:dyDescent="0.25">
      <c r="A147" s="430" t="s">
        <v>654</v>
      </c>
      <c r="B147" s="360">
        <v>0</v>
      </c>
      <c r="C147" s="360">
        <v>372214</v>
      </c>
      <c r="D147" s="360"/>
      <c r="E147" s="360">
        <v>166562</v>
      </c>
      <c r="F147" s="360">
        <v>-66218</v>
      </c>
      <c r="G147" s="360"/>
      <c r="H147" s="360">
        <v>0</v>
      </c>
      <c r="I147" s="360">
        <v>0</v>
      </c>
      <c r="J147" s="360"/>
      <c r="K147" s="360">
        <v>368910</v>
      </c>
      <c r="L147" s="360">
        <v>-944000</v>
      </c>
      <c r="M147" s="360"/>
      <c r="N147" s="360">
        <v>-972</v>
      </c>
      <c r="O147" s="361">
        <v>-0.01</v>
      </c>
    </row>
    <row r="148" spans="1:15" s="174" customFormat="1" ht="13.95" customHeight="1" x14ac:dyDescent="0.25">
      <c r="A148" s="430" t="s">
        <v>736</v>
      </c>
      <c r="B148" s="360">
        <v>0</v>
      </c>
      <c r="C148" s="360">
        <v>0</v>
      </c>
      <c r="D148" s="360"/>
      <c r="E148" s="360">
        <v>311</v>
      </c>
      <c r="F148" s="360">
        <v>-2</v>
      </c>
      <c r="G148" s="360"/>
      <c r="H148" s="360">
        <v>0</v>
      </c>
      <c r="I148" s="360">
        <v>0</v>
      </c>
      <c r="J148" s="360"/>
      <c r="K148" s="360">
        <v>3146</v>
      </c>
      <c r="L148" s="360">
        <v>-3040</v>
      </c>
      <c r="M148" s="360"/>
      <c r="N148" s="360">
        <v>-536</v>
      </c>
      <c r="O148" s="361">
        <v>-0.46</v>
      </c>
    </row>
    <row r="149" spans="1:15" s="174" customFormat="1" ht="13.95" customHeight="1" x14ac:dyDescent="0.25">
      <c r="A149" s="430" t="s">
        <v>737</v>
      </c>
      <c r="B149" s="360">
        <v>0</v>
      </c>
      <c r="C149" s="360">
        <v>0</v>
      </c>
      <c r="D149" s="360"/>
      <c r="E149" s="360">
        <v>1114</v>
      </c>
      <c r="F149" s="360">
        <v>-16</v>
      </c>
      <c r="G149" s="360"/>
      <c r="H149" s="360">
        <v>0</v>
      </c>
      <c r="I149" s="360">
        <v>0</v>
      </c>
      <c r="J149" s="360"/>
      <c r="K149" s="360">
        <v>4683</v>
      </c>
      <c r="L149" s="360">
        <v>-4778</v>
      </c>
      <c r="M149" s="360"/>
      <c r="N149" s="360">
        <v>-963</v>
      </c>
      <c r="O149" s="361">
        <v>-0.35</v>
      </c>
    </row>
    <row r="150" spans="1:15" s="174" customFormat="1" ht="13.95" customHeight="1" x14ac:dyDescent="0.25">
      <c r="A150" s="430" t="s">
        <v>626</v>
      </c>
      <c r="B150" s="360">
        <v>0</v>
      </c>
      <c r="C150" s="360">
        <v>0</v>
      </c>
      <c r="D150" s="360"/>
      <c r="E150" s="360">
        <v>5014</v>
      </c>
      <c r="F150" s="360">
        <v>-416</v>
      </c>
      <c r="G150" s="360"/>
      <c r="H150" s="360">
        <v>0</v>
      </c>
      <c r="I150" s="360">
        <v>0</v>
      </c>
      <c r="J150" s="360"/>
      <c r="K150" s="360">
        <v>107394</v>
      </c>
      <c r="L150" s="360">
        <v>-145988</v>
      </c>
      <c r="M150" s="360"/>
      <c r="N150" s="360">
        <v>-60</v>
      </c>
      <c r="O150" s="361">
        <v>-0.01</v>
      </c>
    </row>
    <row r="151" spans="1:15" s="174" customFormat="1" ht="13.95" customHeight="1" x14ac:dyDescent="0.25">
      <c r="A151" s="430" t="s">
        <v>712</v>
      </c>
      <c r="B151" s="360">
        <v>0</v>
      </c>
      <c r="C151" s="360">
        <v>0</v>
      </c>
      <c r="D151" s="360"/>
      <c r="E151" s="360">
        <v>2231</v>
      </c>
      <c r="F151" s="360">
        <v>-239</v>
      </c>
      <c r="G151" s="360"/>
      <c r="H151" s="360">
        <v>-149</v>
      </c>
      <c r="I151" s="360">
        <v>-409</v>
      </c>
      <c r="J151" s="360"/>
      <c r="K151" s="360">
        <v>3997</v>
      </c>
      <c r="L151" s="360">
        <v>-3997</v>
      </c>
      <c r="M151" s="360"/>
      <c r="N151" s="360">
        <v>-1458</v>
      </c>
      <c r="O151" s="361">
        <v>-0.38</v>
      </c>
    </row>
    <row r="152" spans="1:15" s="174" customFormat="1" ht="13.95" customHeight="1" x14ac:dyDescent="0.25">
      <c r="A152" s="430" t="s">
        <v>627</v>
      </c>
      <c r="B152" s="360">
        <v>217278</v>
      </c>
      <c r="C152" s="360">
        <v>0</v>
      </c>
      <c r="D152" s="360"/>
      <c r="E152" s="360">
        <v>15569</v>
      </c>
      <c r="F152" s="360">
        <v>-3612</v>
      </c>
      <c r="G152" s="360"/>
      <c r="H152" s="360">
        <v>0</v>
      </c>
      <c r="I152" s="360">
        <v>0</v>
      </c>
      <c r="J152" s="360"/>
      <c r="K152" s="360">
        <v>-207758</v>
      </c>
      <c r="L152" s="360">
        <v>0</v>
      </c>
      <c r="M152" s="360"/>
      <c r="N152" s="360">
        <v>-11711</v>
      </c>
      <c r="O152" s="361">
        <v>-1.47</v>
      </c>
    </row>
    <row r="153" spans="1:15" s="174" customFormat="1" ht="13.95" customHeight="1" x14ac:dyDescent="0.25">
      <c r="A153" s="430" t="s">
        <v>628</v>
      </c>
      <c r="B153" s="360">
        <v>-69465</v>
      </c>
      <c r="C153" s="360">
        <v>0</v>
      </c>
      <c r="D153" s="360"/>
      <c r="E153" s="360">
        <v>13037</v>
      </c>
      <c r="F153" s="360">
        <v>-2548</v>
      </c>
      <c r="G153" s="360"/>
      <c r="H153" s="360">
        <v>0</v>
      </c>
      <c r="I153" s="360">
        <v>0</v>
      </c>
      <c r="J153" s="360"/>
      <c r="K153" s="360">
        <v>52638</v>
      </c>
      <c r="L153" s="360">
        <v>0</v>
      </c>
      <c r="M153" s="360"/>
      <c r="N153" s="360">
        <v>-10514</v>
      </c>
      <c r="O153" s="361">
        <v>-1.56</v>
      </c>
    </row>
    <row r="154" spans="1:15" s="174" customFormat="1" ht="13.95" customHeight="1" x14ac:dyDescent="0.25">
      <c r="A154" s="430" t="s">
        <v>629</v>
      </c>
      <c r="B154" s="360">
        <v>-126000</v>
      </c>
      <c r="C154" s="360">
        <v>0</v>
      </c>
      <c r="D154" s="360"/>
      <c r="E154" s="360">
        <v>24450</v>
      </c>
      <c r="F154" s="360">
        <v>-2781</v>
      </c>
      <c r="G154" s="360"/>
      <c r="H154" s="360">
        <v>0</v>
      </c>
      <c r="I154" s="360">
        <v>0</v>
      </c>
      <c r="J154" s="360"/>
      <c r="K154" s="360">
        <v>69662</v>
      </c>
      <c r="L154" s="360">
        <v>-1875</v>
      </c>
      <c r="M154" s="360"/>
      <c r="N154" s="360">
        <v>-11770</v>
      </c>
      <c r="O154" s="361">
        <v>-1.1399999999999999</v>
      </c>
    </row>
    <row r="155" spans="1:15" s="174" customFormat="1" ht="13.95" customHeight="1" x14ac:dyDescent="0.25">
      <c r="A155" s="430" t="s">
        <v>883</v>
      </c>
      <c r="B155" s="360">
        <v>-415000</v>
      </c>
      <c r="C155" s="360">
        <v>415000</v>
      </c>
      <c r="D155" s="360"/>
      <c r="E155" s="360">
        <v>366</v>
      </c>
      <c r="F155" s="360">
        <v>0</v>
      </c>
      <c r="G155" s="360"/>
      <c r="H155" s="360">
        <v>0</v>
      </c>
      <c r="I155" s="360">
        <v>0</v>
      </c>
      <c r="J155" s="360"/>
      <c r="K155" s="360">
        <v>2863</v>
      </c>
      <c r="L155" s="360">
        <v>0</v>
      </c>
      <c r="M155" s="360"/>
      <c r="N155" s="360">
        <v>0</v>
      </c>
      <c r="O155" s="361">
        <v>0</v>
      </c>
    </row>
    <row r="156" spans="1:15" s="174" customFormat="1" ht="13.95" customHeight="1" x14ac:dyDescent="0.25">
      <c r="A156" s="430" t="s">
        <v>630</v>
      </c>
      <c r="B156" s="360">
        <v>0</v>
      </c>
      <c r="C156" s="360">
        <v>0</v>
      </c>
      <c r="D156" s="360"/>
      <c r="E156" s="360">
        <v>5428</v>
      </c>
      <c r="F156" s="360">
        <v>-1717</v>
      </c>
      <c r="G156" s="360"/>
      <c r="H156" s="360">
        <v>0</v>
      </c>
      <c r="I156" s="360">
        <v>0</v>
      </c>
      <c r="J156" s="360"/>
      <c r="K156" s="360">
        <v>44663</v>
      </c>
      <c r="L156" s="360">
        <v>-51278</v>
      </c>
      <c r="M156" s="360"/>
      <c r="N156" s="360">
        <v>-129</v>
      </c>
      <c r="O156" s="361">
        <v>-0.01</v>
      </c>
    </row>
    <row r="157" spans="1:15" s="174" customFormat="1" ht="13.95" customHeight="1" x14ac:dyDescent="0.25">
      <c r="A157" s="430" t="s">
        <v>631</v>
      </c>
      <c r="B157" s="360">
        <v>0</v>
      </c>
      <c r="C157" s="360">
        <v>0</v>
      </c>
      <c r="D157" s="360"/>
      <c r="E157" s="360">
        <v>2664</v>
      </c>
      <c r="F157" s="360">
        <v>-799</v>
      </c>
      <c r="G157" s="360"/>
      <c r="H157" s="360">
        <v>0</v>
      </c>
      <c r="I157" s="360">
        <v>0</v>
      </c>
      <c r="J157" s="360"/>
      <c r="K157" s="360">
        <v>20235</v>
      </c>
      <c r="L157" s="360">
        <v>-21866</v>
      </c>
      <c r="M157" s="360"/>
      <c r="N157" s="360">
        <v>-60</v>
      </c>
      <c r="O157" s="361">
        <v>-0.01</v>
      </c>
    </row>
    <row r="158" spans="1:15" s="174" customFormat="1" ht="13.95" customHeight="1" x14ac:dyDescent="0.25">
      <c r="A158" s="430" t="s">
        <v>632</v>
      </c>
      <c r="B158" s="360">
        <v>0</v>
      </c>
      <c r="C158" s="360">
        <v>0</v>
      </c>
      <c r="D158" s="360"/>
      <c r="E158" s="360">
        <v>2170</v>
      </c>
      <c r="F158" s="360">
        <v>-507</v>
      </c>
      <c r="G158" s="360"/>
      <c r="H158" s="360">
        <v>0</v>
      </c>
      <c r="I158" s="360">
        <v>0</v>
      </c>
      <c r="J158" s="360"/>
      <c r="K158" s="360">
        <v>8007</v>
      </c>
      <c r="L158" s="360">
        <v>-9761</v>
      </c>
      <c r="M158" s="360"/>
      <c r="N158" s="360">
        <v>-17</v>
      </c>
      <c r="O158" s="361">
        <v>0</v>
      </c>
    </row>
    <row r="159" spans="1:15" s="174" customFormat="1" ht="13.95" customHeight="1" x14ac:dyDescent="0.25">
      <c r="A159" s="430" t="s">
        <v>655</v>
      </c>
      <c r="B159" s="360">
        <v>0</v>
      </c>
      <c r="C159" s="360">
        <v>0</v>
      </c>
      <c r="D159" s="360"/>
      <c r="E159" s="360">
        <v>384</v>
      </c>
      <c r="F159" s="360">
        <v>-1130</v>
      </c>
      <c r="G159" s="360"/>
      <c r="H159" s="360">
        <v>0</v>
      </c>
      <c r="I159" s="360">
        <v>-176</v>
      </c>
      <c r="J159" s="360"/>
      <c r="K159" s="360">
        <v>8884</v>
      </c>
      <c r="L159" s="360">
        <v>-6211</v>
      </c>
      <c r="M159" s="360"/>
      <c r="N159" s="360">
        <v>-9</v>
      </c>
      <c r="O159" s="361">
        <v>-0.01</v>
      </c>
    </row>
    <row r="160" spans="1:15" s="174" customFormat="1" ht="13.95" customHeight="1" x14ac:dyDescent="0.25">
      <c r="A160" s="430" t="s">
        <v>719</v>
      </c>
      <c r="B160" s="360">
        <v>0</v>
      </c>
      <c r="C160" s="360">
        <v>0</v>
      </c>
      <c r="D160" s="360"/>
      <c r="E160" s="360">
        <v>550</v>
      </c>
      <c r="F160" s="360">
        <v>-418</v>
      </c>
      <c r="G160" s="360"/>
      <c r="H160" s="360">
        <v>202</v>
      </c>
      <c r="I160" s="360">
        <v>-552</v>
      </c>
      <c r="J160" s="360"/>
      <c r="K160" s="360">
        <v>6826</v>
      </c>
      <c r="L160" s="360">
        <v>-6388</v>
      </c>
      <c r="M160" s="360"/>
      <c r="N160" s="360">
        <v>-12</v>
      </c>
      <c r="O160" s="361">
        <v>-0.01</v>
      </c>
    </row>
    <row r="161" spans="1:15" s="174" customFormat="1" ht="13.95" customHeight="1" x14ac:dyDescent="0.25">
      <c r="A161" s="430" t="s">
        <v>563</v>
      </c>
      <c r="B161" s="360">
        <v>0</v>
      </c>
      <c r="C161" s="360">
        <v>0</v>
      </c>
      <c r="D161" s="360"/>
      <c r="E161" s="360">
        <v>2253</v>
      </c>
      <c r="F161" s="360">
        <v>-4547</v>
      </c>
      <c r="G161" s="360"/>
      <c r="H161" s="360">
        <v>0</v>
      </c>
      <c r="I161" s="360">
        <v>-425</v>
      </c>
      <c r="J161" s="360"/>
      <c r="K161" s="360">
        <v>6267</v>
      </c>
      <c r="L161" s="360">
        <v>-8131</v>
      </c>
      <c r="M161" s="360"/>
      <c r="N161" s="360">
        <v>-1235</v>
      </c>
      <c r="O161" s="361">
        <v>-2.41</v>
      </c>
    </row>
    <row r="162" spans="1:15" s="174" customFormat="1" ht="13.95" customHeight="1" x14ac:dyDescent="0.25">
      <c r="A162" s="430" t="s">
        <v>564</v>
      </c>
      <c r="B162" s="360">
        <v>0</v>
      </c>
      <c r="C162" s="360">
        <v>0</v>
      </c>
      <c r="D162" s="360"/>
      <c r="E162" s="360">
        <v>151</v>
      </c>
      <c r="F162" s="360">
        <v>-10</v>
      </c>
      <c r="G162" s="360"/>
      <c r="H162" s="360">
        <v>78</v>
      </c>
      <c r="I162" s="360">
        <v>-146</v>
      </c>
      <c r="J162" s="360"/>
      <c r="K162" s="360">
        <v>1648</v>
      </c>
      <c r="L162" s="360">
        <v>-2435</v>
      </c>
      <c r="M162" s="360"/>
      <c r="N162" s="360">
        <v>-8</v>
      </c>
      <c r="O162" s="361">
        <v>-0.03</v>
      </c>
    </row>
    <row r="163" spans="1:15" s="174" customFormat="1" ht="13.95" customHeight="1" x14ac:dyDescent="0.25">
      <c r="A163" s="430" t="s">
        <v>565</v>
      </c>
      <c r="B163" s="360">
        <v>0</v>
      </c>
      <c r="C163" s="360">
        <v>0</v>
      </c>
      <c r="D163" s="360"/>
      <c r="E163" s="360">
        <v>1165</v>
      </c>
      <c r="F163" s="360">
        <v>-1</v>
      </c>
      <c r="G163" s="360"/>
      <c r="H163" s="360">
        <v>257</v>
      </c>
      <c r="I163" s="360">
        <v>-875</v>
      </c>
      <c r="J163" s="360"/>
      <c r="K163" s="360">
        <v>6960</v>
      </c>
      <c r="L163" s="360">
        <v>-6288</v>
      </c>
      <c r="M163" s="360"/>
      <c r="N163" s="360">
        <v>-13</v>
      </c>
      <c r="O163" s="361">
        <v>-0.01</v>
      </c>
    </row>
    <row r="164" spans="1:15" s="174" customFormat="1" ht="13.95" customHeight="1" x14ac:dyDescent="0.25">
      <c r="A164" s="430" t="s">
        <v>733</v>
      </c>
      <c r="B164" s="360">
        <v>0</v>
      </c>
      <c r="C164" s="360">
        <v>0</v>
      </c>
      <c r="D164" s="360"/>
      <c r="E164" s="360">
        <v>566</v>
      </c>
      <c r="F164" s="360">
        <v>-4</v>
      </c>
      <c r="G164" s="360"/>
      <c r="H164" s="360">
        <v>-1856</v>
      </c>
      <c r="I164" s="360">
        <v>1501</v>
      </c>
      <c r="J164" s="360"/>
      <c r="K164" s="360">
        <v>11867</v>
      </c>
      <c r="L164" s="360">
        <v>-12976</v>
      </c>
      <c r="M164" s="360"/>
      <c r="N164" s="360">
        <v>-10</v>
      </c>
      <c r="O164" s="361">
        <v>-0.01</v>
      </c>
    </row>
    <row r="165" spans="1:15" s="174" customFormat="1" ht="13.95" customHeight="1" x14ac:dyDescent="0.25">
      <c r="A165" s="430" t="s">
        <v>506</v>
      </c>
      <c r="B165" s="360">
        <v>0</v>
      </c>
      <c r="C165" s="360">
        <v>0</v>
      </c>
      <c r="D165" s="360"/>
      <c r="E165" s="360">
        <v>1846</v>
      </c>
      <c r="F165" s="360">
        <v>0</v>
      </c>
      <c r="G165" s="360"/>
      <c r="H165" s="360">
        <v>572</v>
      </c>
      <c r="I165" s="360">
        <v>-1550</v>
      </c>
      <c r="J165" s="360"/>
      <c r="K165" s="360">
        <v>22892</v>
      </c>
      <c r="L165" s="360">
        <v>-13416</v>
      </c>
      <c r="M165" s="360"/>
      <c r="N165" s="360">
        <v>-36</v>
      </c>
      <c r="O165" s="361">
        <v>-0.01</v>
      </c>
    </row>
    <row r="166" spans="1:15" s="174" customFormat="1" ht="13.95" customHeight="1" x14ac:dyDescent="0.25">
      <c r="A166" s="430" t="s">
        <v>507</v>
      </c>
      <c r="B166" s="360">
        <v>0</v>
      </c>
      <c r="C166" s="360">
        <v>0</v>
      </c>
      <c r="D166" s="360"/>
      <c r="E166" s="360">
        <v>2242</v>
      </c>
      <c r="F166" s="360">
        <v>0</v>
      </c>
      <c r="G166" s="360"/>
      <c r="H166" s="360">
        <v>548</v>
      </c>
      <c r="I166" s="360">
        <v>-1340</v>
      </c>
      <c r="J166" s="360"/>
      <c r="K166" s="360">
        <v>23010</v>
      </c>
      <c r="L166" s="360">
        <v>-12415</v>
      </c>
      <c r="M166" s="360"/>
      <c r="N166" s="360">
        <v>-41</v>
      </c>
      <c r="O166" s="361">
        <v>-0.01</v>
      </c>
    </row>
    <row r="167" spans="1:15" s="174" customFormat="1" ht="13.95" customHeight="1" x14ac:dyDescent="0.25">
      <c r="A167" s="430" t="s">
        <v>508</v>
      </c>
      <c r="B167" s="360">
        <v>0</v>
      </c>
      <c r="C167" s="360">
        <v>0</v>
      </c>
      <c r="D167" s="360"/>
      <c r="E167" s="360">
        <v>784</v>
      </c>
      <c r="F167" s="360">
        <v>-24</v>
      </c>
      <c r="G167" s="360"/>
      <c r="H167" s="360">
        <v>204</v>
      </c>
      <c r="I167" s="360">
        <v>-725</v>
      </c>
      <c r="J167" s="360"/>
      <c r="K167" s="360">
        <v>4991</v>
      </c>
      <c r="L167" s="360">
        <v>-3981</v>
      </c>
      <c r="M167" s="360"/>
      <c r="N167" s="360">
        <v>-21</v>
      </c>
      <c r="O167" s="361">
        <v>-0.02</v>
      </c>
    </row>
    <row r="168" spans="1:15" s="174" customFormat="1" ht="13.95" customHeight="1" x14ac:dyDescent="0.25">
      <c r="A168" s="430" t="s">
        <v>509</v>
      </c>
      <c r="B168" s="360">
        <v>0</v>
      </c>
      <c r="C168" s="360">
        <v>0</v>
      </c>
      <c r="D168" s="360"/>
      <c r="E168" s="360">
        <v>1318</v>
      </c>
      <c r="F168" s="360">
        <v>-30</v>
      </c>
      <c r="G168" s="360"/>
      <c r="H168" s="360">
        <v>440</v>
      </c>
      <c r="I168" s="360">
        <v>-1206</v>
      </c>
      <c r="J168" s="360"/>
      <c r="K168" s="360">
        <v>11866</v>
      </c>
      <c r="L168" s="360">
        <v>-7551</v>
      </c>
      <c r="M168" s="360"/>
      <c r="N168" s="360">
        <v>-47</v>
      </c>
      <c r="O168" s="361">
        <v>-0.02</v>
      </c>
    </row>
    <row r="169" spans="1:15" s="174" customFormat="1" ht="13.95" customHeight="1" x14ac:dyDescent="0.25">
      <c r="A169" s="430" t="s">
        <v>510</v>
      </c>
      <c r="B169" s="360">
        <v>0</v>
      </c>
      <c r="C169" s="360">
        <v>0</v>
      </c>
      <c r="D169" s="360"/>
      <c r="E169" s="360">
        <v>1398</v>
      </c>
      <c r="F169" s="360">
        <v>-10</v>
      </c>
      <c r="G169" s="360"/>
      <c r="H169" s="360">
        <v>495</v>
      </c>
      <c r="I169" s="360">
        <v>-1321</v>
      </c>
      <c r="J169" s="360"/>
      <c r="K169" s="360">
        <v>17481</v>
      </c>
      <c r="L169" s="360">
        <v>-17556</v>
      </c>
      <c r="M169" s="360"/>
      <c r="N169" s="360">
        <v>-34</v>
      </c>
      <c r="O169" s="361">
        <v>-0.01</v>
      </c>
    </row>
    <row r="170" spans="1:15" s="174" customFormat="1" ht="13.95" customHeight="1" x14ac:dyDescent="0.25">
      <c r="A170" s="430" t="s">
        <v>511</v>
      </c>
      <c r="B170" s="360">
        <v>0</v>
      </c>
      <c r="C170" s="360">
        <v>0</v>
      </c>
      <c r="D170" s="360"/>
      <c r="E170" s="360">
        <v>986</v>
      </c>
      <c r="F170" s="360">
        <v>0</v>
      </c>
      <c r="G170" s="360"/>
      <c r="H170" s="360">
        <v>377</v>
      </c>
      <c r="I170" s="360">
        <v>-815</v>
      </c>
      <c r="J170" s="360"/>
      <c r="K170" s="360">
        <v>14409</v>
      </c>
      <c r="L170" s="360">
        <v>-7613</v>
      </c>
      <c r="M170" s="360"/>
      <c r="N170" s="360">
        <v>-30</v>
      </c>
      <c r="O170" s="361">
        <v>-0.01</v>
      </c>
    </row>
    <row r="171" spans="1:15" s="174" customFormat="1" ht="13.95" customHeight="1" x14ac:dyDescent="0.25">
      <c r="A171" s="430" t="s">
        <v>566</v>
      </c>
      <c r="B171" s="360">
        <v>0</v>
      </c>
      <c r="C171" s="360">
        <v>0</v>
      </c>
      <c r="D171" s="360"/>
      <c r="E171" s="360">
        <v>1239</v>
      </c>
      <c r="F171" s="360">
        <v>0</v>
      </c>
      <c r="G171" s="360"/>
      <c r="H171" s="360">
        <v>0</v>
      </c>
      <c r="I171" s="360">
        <v>0</v>
      </c>
      <c r="J171" s="360"/>
      <c r="K171" s="360">
        <v>13871</v>
      </c>
      <c r="L171" s="360">
        <v>-10528</v>
      </c>
      <c r="M171" s="360"/>
      <c r="N171" s="360">
        <v>-1083</v>
      </c>
      <c r="O171" s="361">
        <v>-0.12</v>
      </c>
    </row>
    <row r="172" spans="1:15" s="174" customFormat="1" ht="13.95" customHeight="1" x14ac:dyDescent="0.25">
      <c r="A172" s="430" t="s">
        <v>878</v>
      </c>
      <c r="B172" s="360">
        <v>-900000</v>
      </c>
      <c r="C172" s="360">
        <v>780000</v>
      </c>
      <c r="D172" s="360"/>
      <c r="E172" s="360">
        <v>0</v>
      </c>
      <c r="F172" s="360">
        <v>0</v>
      </c>
      <c r="G172" s="360"/>
      <c r="H172" s="360">
        <v>0</v>
      </c>
      <c r="I172" s="360">
        <v>0</v>
      </c>
      <c r="J172" s="360"/>
      <c r="K172" s="360">
        <v>2639</v>
      </c>
      <c r="L172" s="360">
        <v>0</v>
      </c>
      <c r="M172" s="360"/>
      <c r="N172" s="360">
        <v>-485</v>
      </c>
      <c r="O172" s="361">
        <v>-0.05</v>
      </c>
    </row>
    <row r="173" spans="1:15" s="174" customFormat="1" ht="13.95" customHeight="1" x14ac:dyDescent="0.25">
      <c r="A173" s="430" t="s">
        <v>568</v>
      </c>
      <c r="B173" s="360">
        <v>0</v>
      </c>
      <c r="C173" s="360">
        <v>0</v>
      </c>
      <c r="D173" s="360"/>
      <c r="E173" s="360">
        <v>975</v>
      </c>
      <c r="F173" s="360">
        <v>-263</v>
      </c>
      <c r="G173" s="360"/>
      <c r="H173" s="360">
        <v>0</v>
      </c>
      <c r="I173" s="360">
        <v>-62</v>
      </c>
      <c r="J173" s="360"/>
      <c r="K173" s="360">
        <v>9035</v>
      </c>
      <c r="L173" s="360">
        <v>-8559</v>
      </c>
      <c r="M173" s="360"/>
      <c r="N173" s="360">
        <v>-71</v>
      </c>
      <c r="O173" s="361">
        <v>-0.02</v>
      </c>
    </row>
    <row r="174" spans="1:15" s="174" customFormat="1" ht="13.95" customHeight="1" x14ac:dyDescent="0.25">
      <c r="A174" s="430" t="s">
        <v>570</v>
      </c>
      <c r="B174" s="360">
        <v>0</v>
      </c>
      <c r="C174" s="360">
        <v>0</v>
      </c>
      <c r="D174" s="360"/>
      <c r="E174" s="360">
        <v>2511</v>
      </c>
      <c r="F174" s="360">
        <v>0</v>
      </c>
      <c r="G174" s="360"/>
      <c r="H174" s="360">
        <v>0</v>
      </c>
      <c r="I174" s="360">
        <v>0</v>
      </c>
      <c r="J174" s="360"/>
      <c r="K174" s="360">
        <v>15363</v>
      </c>
      <c r="L174" s="360">
        <v>-15314</v>
      </c>
      <c r="M174" s="360"/>
      <c r="N174" s="360">
        <v>-42</v>
      </c>
      <c r="O174" s="361">
        <v>-0.01</v>
      </c>
    </row>
    <row r="175" spans="1:15" s="174" customFormat="1" ht="13.95" customHeight="1" x14ac:dyDescent="0.25">
      <c r="A175" s="430" t="s">
        <v>573</v>
      </c>
      <c r="B175" s="360">
        <v>0</v>
      </c>
      <c r="C175" s="360">
        <v>0</v>
      </c>
      <c r="D175" s="360"/>
      <c r="E175" s="360">
        <v>1248</v>
      </c>
      <c r="F175" s="360">
        <v>0</v>
      </c>
      <c r="G175" s="360"/>
      <c r="H175" s="360">
        <v>0</v>
      </c>
      <c r="I175" s="360">
        <v>0</v>
      </c>
      <c r="J175" s="360"/>
      <c r="K175" s="360">
        <v>20074</v>
      </c>
      <c r="L175" s="360">
        <v>-17646</v>
      </c>
      <c r="M175" s="360"/>
      <c r="N175" s="360">
        <v>-74</v>
      </c>
      <c r="O175" s="361">
        <v>-0.01</v>
      </c>
    </row>
    <row r="176" spans="1:15" s="174" customFormat="1" ht="13.95" customHeight="1" x14ac:dyDescent="0.25">
      <c r="A176" s="430" t="s">
        <v>574</v>
      </c>
      <c r="B176" s="360">
        <v>0</v>
      </c>
      <c r="C176" s="360">
        <v>0</v>
      </c>
      <c r="D176" s="360"/>
      <c r="E176" s="360">
        <v>403</v>
      </c>
      <c r="F176" s="360">
        <v>-57</v>
      </c>
      <c r="G176" s="360"/>
      <c r="H176" s="360">
        <v>0</v>
      </c>
      <c r="I176" s="360">
        <v>-153</v>
      </c>
      <c r="J176" s="360"/>
      <c r="K176" s="360">
        <v>9677</v>
      </c>
      <c r="L176" s="360">
        <v>-7691</v>
      </c>
      <c r="M176" s="360"/>
      <c r="N176" s="360">
        <v>-195</v>
      </c>
      <c r="O176" s="361">
        <v>-7.0000000000000007E-2</v>
      </c>
    </row>
    <row r="177" spans="1:15" s="174" customFormat="1" ht="13.95" customHeight="1" x14ac:dyDescent="0.25">
      <c r="A177" s="430" t="s">
        <v>576</v>
      </c>
      <c r="B177" s="360">
        <v>0</v>
      </c>
      <c r="C177" s="360">
        <v>0</v>
      </c>
      <c r="D177" s="360"/>
      <c r="E177" s="360">
        <v>503</v>
      </c>
      <c r="F177" s="360">
        <v>-86</v>
      </c>
      <c r="G177" s="360"/>
      <c r="H177" s="360">
        <v>0</v>
      </c>
      <c r="I177" s="360">
        <v>-212</v>
      </c>
      <c r="J177" s="360"/>
      <c r="K177" s="360">
        <v>6585</v>
      </c>
      <c r="L177" s="360">
        <v>-4971</v>
      </c>
      <c r="M177" s="360"/>
      <c r="N177" s="360">
        <v>-218</v>
      </c>
      <c r="O177" s="361">
        <v>-0.06</v>
      </c>
    </row>
    <row r="178" spans="1:15" s="174" customFormat="1" ht="13.95" customHeight="1" x14ac:dyDescent="0.25">
      <c r="A178" s="430" t="s">
        <v>577</v>
      </c>
      <c r="B178" s="360">
        <v>0</v>
      </c>
      <c r="C178" s="360">
        <v>0</v>
      </c>
      <c r="D178" s="360"/>
      <c r="E178" s="360">
        <v>133</v>
      </c>
      <c r="F178" s="360">
        <v>-31</v>
      </c>
      <c r="G178" s="360"/>
      <c r="H178" s="360">
        <v>0</v>
      </c>
      <c r="I178" s="360">
        <v>-30</v>
      </c>
      <c r="J178" s="360"/>
      <c r="K178" s="360">
        <v>2809</v>
      </c>
      <c r="L178" s="360">
        <v>-5521</v>
      </c>
      <c r="M178" s="360"/>
      <c r="N178" s="360">
        <v>-224</v>
      </c>
      <c r="O178" s="361">
        <v>-0.34</v>
      </c>
    </row>
    <row r="179" spans="1:15" s="174" customFormat="1" ht="13.95" customHeight="1" x14ac:dyDescent="0.25">
      <c r="A179" s="430" t="s">
        <v>578</v>
      </c>
      <c r="B179" s="360">
        <v>0</v>
      </c>
      <c r="C179" s="360">
        <v>0</v>
      </c>
      <c r="D179" s="360"/>
      <c r="E179" s="360">
        <v>636</v>
      </c>
      <c r="F179" s="360">
        <v>-20</v>
      </c>
      <c r="G179" s="360"/>
      <c r="H179" s="360">
        <v>0</v>
      </c>
      <c r="I179" s="360">
        <v>-232</v>
      </c>
      <c r="J179" s="360"/>
      <c r="K179" s="360">
        <v>11313</v>
      </c>
      <c r="L179" s="360">
        <v>-9639</v>
      </c>
      <c r="M179" s="360"/>
      <c r="N179" s="360">
        <v>-1176</v>
      </c>
      <c r="O179" s="361">
        <v>-0.34</v>
      </c>
    </row>
    <row r="180" spans="1:15" s="174" customFormat="1" ht="13.95" customHeight="1" x14ac:dyDescent="0.25">
      <c r="A180" s="430" t="s">
        <v>579</v>
      </c>
      <c r="B180" s="360">
        <v>0</v>
      </c>
      <c r="C180" s="360">
        <v>0</v>
      </c>
      <c r="D180" s="360"/>
      <c r="E180" s="360">
        <v>590</v>
      </c>
      <c r="F180" s="360">
        <v>-96</v>
      </c>
      <c r="G180" s="360"/>
      <c r="H180" s="360">
        <v>0</v>
      </c>
      <c r="I180" s="360">
        <v>-193</v>
      </c>
      <c r="J180" s="360"/>
      <c r="K180" s="360">
        <v>10653</v>
      </c>
      <c r="L180" s="360">
        <v>-10297</v>
      </c>
      <c r="M180" s="360"/>
      <c r="N180" s="360">
        <v>-1031</v>
      </c>
      <c r="O180" s="361">
        <v>-0.3</v>
      </c>
    </row>
    <row r="181" spans="1:15" s="174" customFormat="1" ht="13.95" customHeight="1" x14ac:dyDescent="0.25">
      <c r="A181" s="430" t="s">
        <v>580</v>
      </c>
      <c r="B181" s="360">
        <v>0</v>
      </c>
      <c r="C181" s="360">
        <v>0</v>
      </c>
      <c r="D181" s="360"/>
      <c r="E181" s="360">
        <v>657</v>
      </c>
      <c r="F181" s="360">
        <v>-96</v>
      </c>
      <c r="G181" s="360"/>
      <c r="H181" s="360">
        <v>0</v>
      </c>
      <c r="I181" s="360">
        <v>0</v>
      </c>
      <c r="J181" s="360"/>
      <c r="K181" s="360">
        <v>14506</v>
      </c>
      <c r="L181" s="360">
        <v>-15053</v>
      </c>
      <c r="M181" s="360"/>
      <c r="N181" s="360">
        <v>-1277</v>
      </c>
      <c r="O181" s="361">
        <v>-0.35</v>
      </c>
    </row>
    <row r="182" spans="1:15" s="174" customFormat="1" ht="13.95" customHeight="1" x14ac:dyDescent="0.25">
      <c r="A182" s="430" t="s">
        <v>581</v>
      </c>
      <c r="B182" s="360">
        <v>0</v>
      </c>
      <c r="C182" s="360">
        <v>0</v>
      </c>
      <c r="D182" s="360"/>
      <c r="E182" s="360">
        <v>1341</v>
      </c>
      <c r="F182" s="360">
        <v>-440</v>
      </c>
      <c r="G182" s="360"/>
      <c r="H182" s="360">
        <v>0</v>
      </c>
      <c r="I182" s="360">
        <v>0</v>
      </c>
      <c r="J182" s="360"/>
      <c r="K182" s="360">
        <v>23701</v>
      </c>
      <c r="L182" s="360">
        <v>-28028</v>
      </c>
      <c r="M182" s="360"/>
      <c r="N182" s="360">
        <v>-640</v>
      </c>
      <c r="O182" s="361">
        <v>-0.08</v>
      </c>
    </row>
    <row r="183" spans="1:15" s="174" customFormat="1" ht="13.95" customHeight="1" x14ac:dyDescent="0.25">
      <c r="A183" s="430" t="s">
        <v>582</v>
      </c>
      <c r="B183" s="360">
        <v>0</v>
      </c>
      <c r="C183" s="360">
        <v>0</v>
      </c>
      <c r="D183" s="360"/>
      <c r="E183" s="360">
        <v>1595</v>
      </c>
      <c r="F183" s="360">
        <v>-3026</v>
      </c>
      <c r="G183" s="360"/>
      <c r="H183" s="360">
        <v>0</v>
      </c>
      <c r="I183" s="360">
        <v>0</v>
      </c>
      <c r="J183" s="360"/>
      <c r="K183" s="360">
        <v>15676</v>
      </c>
      <c r="L183" s="360">
        <v>-12596</v>
      </c>
      <c r="M183" s="360"/>
      <c r="N183" s="360">
        <v>-26</v>
      </c>
      <c r="O183" s="361">
        <v>-0.01</v>
      </c>
    </row>
    <row r="184" spans="1:15" s="174" customFormat="1" ht="13.95" customHeight="1" x14ac:dyDescent="0.25">
      <c r="A184" s="430" t="s">
        <v>583</v>
      </c>
      <c r="B184" s="360">
        <v>0</v>
      </c>
      <c r="C184" s="360">
        <v>0</v>
      </c>
      <c r="D184" s="360"/>
      <c r="E184" s="360">
        <v>539</v>
      </c>
      <c r="F184" s="360">
        <v>-71</v>
      </c>
      <c r="G184" s="360"/>
      <c r="H184" s="360">
        <v>0</v>
      </c>
      <c r="I184" s="360">
        <v>-182</v>
      </c>
      <c r="J184" s="360"/>
      <c r="K184" s="360">
        <v>10078</v>
      </c>
      <c r="L184" s="360">
        <v>-7903</v>
      </c>
      <c r="M184" s="360"/>
      <c r="N184" s="360">
        <v>-46</v>
      </c>
      <c r="O184" s="361">
        <v>-0.01</v>
      </c>
    </row>
    <row r="185" spans="1:15" s="174" customFormat="1" ht="13.95" customHeight="1" x14ac:dyDescent="0.25">
      <c r="A185" s="430" t="s">
        <v>585</v>
      </c>
      <c r="B185" s="360">
        <v>0</v>
      </c>
      <c r="C185" s="360">
        <v>0</v>
      </c>
      <c r="D185" s="360"/>
      <c r="E185" s="360">
        <v>0</v>
      </c>
      <c r="F185" s="360">
        <v>0</v>
      </c>
      <c r="G185" s="360"/>
      <c r="H185" s="360">
        <v>0</v>
      </c>
      <c r="I185" s="360">
        <v>0</v>
      </c>
      <c r="J185" s="360"/>
      <c r="K185" s="360">
        <v>0</v>
      </c>
      <c r="L185" s="360">
        <v>0</v>
      </c>
      <c r="M185" s="360"/>
      <c r="N185" s="360">
        <v>-1</v>
      </c>
      <c r="O185" s="361">
        <v>0</v>
      </c>
    </row>
    <row r="186" spans="1:15" s="174" customFormat="1" ht="13.95" customHeight="1" x14ac:dyDescent="0.25">
      <c r="A186" s="430" t="s">
        <v>586</v>
      </c>
      <c r="B186" s="360">
        <v>0</v>
      </c>
      <c r="C186" s="360">
        <v>0</v>
      </c>
      <c r="D186" s="360"/>
      <c r="E186" s="360">
        <v>0</v>
      </c>
      <c r="F186" s="360">
        <v>0</v>
      </c>
      <c r="G186" s="360"/>
      <c r="H186" s="360">
        <v>0</v>
      </c>
      <c r="I186" s="360">
        <v>0</v>
      </c>
      <c r="J186" s="360"/>
      <c r="K186" s="360">
        <v>0</v>
      </c>
      <c r="L186" s="360">
        <v>0</v>
      </c>
      <c r="M186" s="360"/>
      <c r="N186" s="360">
        <v>0</v>
      </c>
      <c r="O186" s="361">
        <v>0</v>
      </c>
    </row>
    <row r="187" spans="1:15" s="174" customFormat="1" ht="13.95" customHeight="1" x14ac:dyDescent="0.25">
      <c r="A187" s="430" t="s">
        <v>587</v>
      </c>
      <c r="B187" s="360">
        <v>0</v>
      </c>
      <c r="C187" s="360">
        <v>0</v>
      </c>
      <c r="D187" s="360"/>
      <c r="E187" s="360">
        <v>0</v>
      </c>
      <c r="F187" s="360">
        <v>0</v>
      </c>
      <c r="G187" s="360"/>
      <c r="H187" s="360">
        <v>0</v>
      </c>
      <c r="I187" s="360">
        <v>0</v>
      </c>
      <c r="J187" s="360"/>
      <c r="K187" s="360">
        <v>0</v>
      </c>
      <c r="L187" s="360">
        <v>0</v>
      </c>
      <c r="M187" s="360"/>
      <c r="N187" s="360">
        <v>-1</v>
      </c>
      <c r="O187" s="361">
        <v>0</v>
      </c>
    </row>
    <row r="188" spans="1:15" s="174" customFormat="1" ht="13.95" customHeight="1" x14ac:dyDescent="0.25">
      <c r="A188" s="430" t="s">
        <v>880</v>
      </c>
      <c r="B188" s="360">
        <v>-341750</v>
      </c>
      <c r="C188" s="360">
        <v>336600</v>
      </c>
      <c r="D188" s="360"/>
      <c r="E188" s="360">
        <v>2527</v>
      </c>
      <c r="F188" s="360">
        <v>0</v>
      </c>
      <c r="G188" s="360"/>
      <c r="H188" s="360">
        <v>0</v>
      </c>
      <c r="I188" s="360">
        <v>0</v>
      </c>
      <c r="J188" s="360"/>
      <c r="K188" s="360">
        <v>24736</v>
      </c>
      <c r="L188" s="360">
        <v>0</v>
      </c>
      <c r="M188" s="360"/>
      <c r="N188" s="360">
        <v>-62</v>
      </c>
      <c r="O188" s="361">
        <v>-0.02</v>
      </c>
    </row>
    <row r="189" spans="1:15" s="174" customFormat="1" ht="13.95" customHeight="1" x14ac:dyDescent="0.25">
      <c r="A189" s="430" t="s">
        <v>588</v>
      </c>
      <c r="B189" s="360">
        <v>0</v>
      </c>
      <c r="C189" s="360">
        <v>0</v>
      </c>
      <c r="D189" s="360"/>
      <c r="E189" s="360">
        <v>949</v>
      </c>
      <c r="F189" s="360">
        <v>-273</v>
      </c>
      <c r="G189" s="360"/>
      <c r="H189" s="360">
        <v>0</v>
      </c>
      <c r="I189" s="360">
        <v>0</v>
      </c>
      <c r="J189" s="360"/>
      <c r="K189" s="360">
        <v>10723</v>
      </c>
      <c r="L189" s="360">
        <v>-7647</v>
      </c>
      <c r="M189" s="360"/>
      <c r="N189" s="360">
        <v>-67</v>
      </c>
      <c r="O189" s="361">
        <v>-0.01</v>
      </c>
    </row>
    <row r="190" spans="1:15" s="174" customFormat="1" ht="13.95" customHeight="1" x14ac:dyDescent="0.25">
      <c r="A190" s="430" t="s">
        <v>590</v>
      </c>
      <c r="B190" s="360">
        <v>-57605</v>
      </c>
      <c r="C190" s="360">
        <v>0</v>
      </c>
      <c r="D190" s="360"/>
      <c r="E190" s="360">
        <v>7228</v>
      </c>
      <c r="F190" s="360">
        <v>-113</v>
      </c>
      <c r="G190" s="360"/>
      <c r="H190" s="360">
        <v>0</v>
      </c>
      <c r="I190" s="360">
        <v>0</v>
      </c>
      <c r="J190" s="360"/>
      <c r="K190" s="360">
        <v>59385</v>
      </c>
      <c r="L190" s="360">
        <v>0</v>
      </c>
      <c r="M190" s="360"/>
      <c r="N190" s="360">
        <v>-6957</v>
      </c>
      <c r="O190" s="361">
        <v>-1.34</v>
      </c>
    </row>
    <row r="191" spans="1:15" s="174" customFormat="1" ht="13.95" customHeight="1" x14ac:dyDescent="0.25">
      <c r="A191" s="430" t="s">
        <v>591</v>
      </c>
      <c r="B191" s="360">
        <v>-276677</v>
      </c>
      <c r="C191" s="360">
        <v>0</v>
      </c>
      <c r="D191" s="360"/>
      <c r="E191" s="360">
        <v>15229</v>
      </c>
      <c r="F191" s="360">
        <v>-619</v>
      </c>
      <c r="G191" s="360"/>
      <c r="H191" s="360">
        <v>0</v>
      </c>
      <c r="I191" s="360">
        <v>0</v>
      </c>
      <c r="J191" s="360"/>
      <c r="K191" s="360">
        <v>288623</v>
      </c>
      <c r="L191" s="360">
        <v>0</v>
      </c>
      <c r="M191" s="360"/>
      <c r="N191" s="360">
        <v>-486</v>
      </c>
      <c r="O191" s="361">
        <v>-0.02</v>
      </c>
    </row>
    <row r="192" spans="1:15" s="174" customFormat="1" ht="13.95" customHeight="1" x14ac:dyDescent="0.25">
      <c r="A192" s="430" t="s">
        <v>711</v>
      </c>
      <c r="B192" s="360">
        <v>0</v>
      </c>
      <c r="C192" s="360">
        <v>0</v>
      </c>
      <c r="D192" s="360"/>
      <c r="E192" s="360">
        <v>7067</v>
      </c>
      <c r="F192" s="360">
        <v>-121</v>
      </c>
      <c r="G192" s="360"/>
      <c r="H192" s="360">
        <v>0</v>
      </c>
      <c r="I192" s="360">
        <v>0</v>
      </c>
      <c r="J192" s="360"/>
      <c r="K192" s="360">
        <v>99056</v>
      </c>
      <c r="L192" s="360">
        <v>-95693</v>
      </c>
      <c r="M192" s="360"/>
      <c r="N192" s="360">
        <v>74</v>
      </c>
      <c r="O192" s="361">
        <v>0.01</v>
      </c>
    </row>
    <row r="193" spans="1:15" s="174" customFormat="1" ht="13.95" customHeight="1" x14ac:dyDescent="0.25">
      <c r="A193" s="430" t="s">
        <v>592</v>
      </c>
      <c r="B193" s="360">
        <v>0</v>
      </c>
      <c r="C193" s="360">
        <v>0</v>
      </c>
      <c r="D193" s="360"/>
      <c r="E193" s="360">
        <v>2373</v>
      </c>
      <c r="F193" s="360">
        <v>0</v>
      </c>
      <c r="G193" s="360"/>
      <c r="H193" s="360">
        <v>0</v>
      </c>
      <c r="I193" s="360">
        <v>0</v>
      </c>
      <c r="J193" s="360"/>
      <c r="K193" s="360">
        <v>13829</v>
      </c>
      <c r="L193" s="360">
        <v>-13843</v>
      </c>
      <c r="M193" s="360"/>
      <c r="N193" s="360">
        <v>-349</v>
      </c>
      <c r="O193" s="361">
        <v>-0.04</v>
      </c>
    </row>
    <row r="194" spans="1:15" s="174" customFormat="1" ht="13.95" customHeight="1" x14ac:dyDescent="0.25">
      <c r="A194" s="430" t="s">
        <v>734</v>
      </c>
      <c r="B194" s="360">
        <v>0</v>
      </c>
      <c r="C194" s="360">
        <v>0</v>
      </c>
      <c r="D194" s="360"/>
      <c r="E194" s="360">
        <v>360</v>
      </c>
      <c r="F194" s="360">
        <v>-51</v>
      </c>
      <c r="G194" s="360"/>
      <c r="H194" s="360">
        <v>0</v>
      </c>
      <c r="I194" s="360">
        <v>-182</v>
      </c>
      <c r="J194" s="360"/>
      <c r="K194" s="360">
        <v>5987</v>
      </c>
      <c r="L194" s="360">
        <v>-5063</v>
      </c>
      <c r="M194" s="360"/>
      <c r="N194" s="360">
        <v>-185</v>
      </c>
      <c r="O194" s="361">
        <v>-0.14000000000000001</v>
      </c>
    </row>
    <row r="195" spans="1:15" s="174" customFormat="1" ht="13.95" customHeight="1" x14ac:dyDescent="0.25">
      <c r="A195" s="430" t="s">
        <v>735</v>
      </c>
      <c r="B195" s="360">
        <v>0</v>
      </c>
      <c r="C195" s="360">
        <v>0</v>
      </c>
      <c r="D195" s="360"/>
      <c r="E195" s="360">
        <v>777</v>
      </c>
      <c r="F195" s="360">
        <v>-1</v>
      </c>
      <c r="G195" s="360"/>
      <c r="H195" s="360">
        <v>0</v>
      </c>
      <c r="I195" s="360">
        <v>-617</v>
      </c>
      <c r="J195" s="360"/>
      <c r="K195" s="360">
        <v>6647</v>
      </c>
      <c r="L195" s="360">
        <v>-6034</v>
      </c>
      <c r="M195" s="360"/>
      <c r="N195" s="360">
        <v>327</v>
      </c>
      <c r="O195" s="361">
        <v>0.14000000000000001</v>
      </c>
    </row>
    <row r="196" spans="1:15" s="174" customFormat="1" ht="13.95" customHeight="1" x14ac:dyDescent="0.25">
      <c r="A196" s="430" t="s">
        <v>593</v>
      </c>
      <c r="B196" s="360">
        <v>0</v>
      </c>
      <c r="C196" s="360">
        <v>0</v>
      </c>
      <c r="D196" s="360"/>
      <c r="E196" s="360">
        <v>967</v>
      </c>
      <c r="F196" s="360">
        <v>-5</v>
      </c>
      <c r="G196" s="360"/>
      <c r="H196" s="360">
        <v>0</v>
      </c>
      <c r="I196" s="360">
        <v>-664</v>
      </c>
      <c r="J196" s="360"/>
      <c r="K196" s="360">
        <v>7198</v>
      </c>
      <c r="L196" s="360">
        <v>-6572</v>
      </c>
      <c r="M196" s="360"/>
      <c r="N196" s="360">
        <v>377</v>
      </c>
      <c r="O196" s="361">
        <v>0.14000000000000001</v>
      </c>
    </row>
    <row r="197" spans="1:15" s="174" customFormat="1" ht="13.95" customHeight="1" x14ac:dyDescent="0.25">
      <c r="A197" s="430" t="s">
        <v>595</v>
      </c>
      <c r="B197" s="360">
        <v>0</v>
      </c>
      <c r="C197" s="360">
        <v>0</v>
      </c>
      <c r="D197" s="360"/>
      <c r="E197" s="360">
        <v>24</v>
      </c>
      <c r="F197" s="360">
        <v>-4</v>
      </c>
      <c r="G197" s="360"/>
      <c r="H197" s="360">
        <v>4</v>
      </c>
      <c r="I197" s="360">
        <v>0</v>
      </c>
      <c r="J197" s="360"/>
      <c r="K197" s="360">
        <v>0</v>
      </c>
      <c r="L197" s="360">
        <v>0</v>
      </c>
      <c r="M197" s="360"/>
      <c r="N197" s="360">
        <v>-1</v>
      </c>
      <c r="O197" s="361">
        <v>0</v>
      </c>
    </row>
    <row r="198" spans="1:15" s="174" customFormat="1" ht="13.95" customHeight="1" x14ac:dyDescent="0.25">
      <c r="A198" s="430" t="s">
        <v>596</v>
      </c>
      <c r="B198" s="360">
        <v>0</v>
      </c>
      <c r="C198" s="360">
        <v>0</v>
      </c>
      <c r="D198" s="360"/>
      <c r="E198" s="360">
        <v>8933</v>
      </c>
      <c r="F198" s="360">
        <v>-1324</v>
      </c>
      <c r="G198" s="360"/>
      <c r="H198" s="360">
        <v>0</v>
      </c>
      <c r="I198" s="360">
        <v>0</v>
      </c>
      <c r="J198" s="360"/>
      <c r="K198" s="360">
        <v>107940</v>
      </c>
      <c r="L198" s="360">
        <v>-114272</v>
      </c>
      <c r="M198" s="360"/>
      <c r="N198" s="360">
        <v>-71</v>
      </c>
      <c r="O198" s="361">
        <v>-0.01</v>
      </c>
    </row>
    <row r="199" spans="1:15" s="174" customFormat="1" ht="13.95" customHeight="1" x14ac:dyDescent="0.25">
      <c r="A199" s="430" t="s">
        <v>882</v>
      </c>
      <c r="B199" s="360">
        <v>-1900000</v>
      </c>
      <c r="C199" s="360">
        <v>1900000</v>
      </c>
      <c r="D199" s="360"/>
      <c r="E199" s="360">
        <v>1990</v>
      </c>
      <c r="F199" s="360">
        <v>0</v>
      </c>
      <c r="G199" s="360"/>
      <c r="H199" s="360">
        <v>0</v>
      </c>
      <c r="I199" s="360">
        <v>0</v>
      </c>
      <c r="J199" s="360"/>
      <c r="K199" s="360">
        <v>44076</v>
      </c>
      <c r="L199" s="360">
        <v>0</v>
      </c>
      <c r="M199" s="360"/>
      <c r="N199" s="360">
        <v>-75</v>
      </c>
      <c r="O199" s="361">
        <v>0</v>
      </c>
    </row>
    <row r="200" spans="1:15" s="174" customFormat="1" ht="13.95" customHeight="1" x14ac:dyDescent="0.25">
      <c r="A200" s="430" t="s">
        <v>657</v>
      </c>
      <c r="B200" s="360">
        <v>0</v>
      </c>
      <c r="C200" s="360">
        <v>0</v>
      </c>
      <c r="D200" s="360"/>
      <c r="E200" s="360">
        <v>634</v>
      </c>
      <c r="F200" s="360">
        <v>-42</v>
      </c>
      <c r="G200" s="360"/>
      <c r="H200" s="360">
        <v>0</v>
      </c>
      <c r="I200" s="360">
        <v>-47</v>
      </c>
      <c r="J200" s="360"/>
      <c r="K200" s="360">
        <v>6876</v>
      </c>
      <c r="L200" s="360">
        <v>-5212</v>
      </c>
      <c r="M200" s="360"/>
      <c r="N200" s="360">
        <v>-41</v>
      </c>
      <c r="O200" s="361">
        <v>-0.01</v>
      </c>
    </row>
    <row r="201" spans="1:15" s="174" customFormat="1" ht="13.95" customHeight="1" x14ac:dyDescent="0.25">
      <c r="A201" s="430" t="s">
        <v>658</v>
      </c>
      <c r="B201" s="360">
        <v>0</v>
      </c>
      <c r="C201" s="360">
        <v>0</v>
      </c>
      <c r="D201" s="360"/>
      <c r="E201" s="360">
        <v>547</v>
      </c>
      <c r="F201" s="360">
        <v>-46</v>
      </c>
      <c r="G201" s="360"/>
      <c r="H201" s="360">
        <v>45</v>
      </c>
      <c r="I201" s="360">
        <v>0</v>
      </c>
      <c r="J201" s="360"/>
      <c r="K201" s="360">
        <v>4901</v>
      </c>
      <c r="L201" s="360">
        <v>-4608</v>
      </c>
      <c r="M201" s="360"/>
      <c r="N201" s="360">
        <v>-32</v>
      </c>
      <c r="O201" s="361">
        <v>-0.01</v>
      </c>
    </row>
    <row r="202" spans="1:15" s="174" customFormat="1" ht="13.95" customHeight="1" x14ac:dyDescent="0.25">
      <c r="A202" s="430" t="s">
        <v>659</v>
      </c>
      <c r="B202" s="360">
        <v>0</v>
      </c>
      <c r="C202" s="360">
        <v>0</v>
      </c>
      <c r="D202" s="360"/>
      <c r="E202" s="360">
        <v>1446</v>
      </c>
      <c r="F202" s="360">
        <v>-94</v>
      </c>
      <c r="G202" s="360"/>
      <c r="H202" s="360">
        <v>0</v>
      </c>
      <c r="I202" s="360">
        <v>-513</v>
      </c>
      <c r="J202" s="360"/>
      <c r="K202" s="360">
        <v>10323</v>
      </c>
      <c r="L202" s="360">
        <v>-9971</v>
      </c>
      <c r="M202" s="360"/>
      <c r="N202" s="360">
        <v>-48</v>
      </c>
      <c r="O202" s="361">
        <v>-0.01</v>
      </c>
    </row>
    <row r="203" spans="1:15" s="174" customFormat="1" ht="13.95" customHeight="1" x14ac:dyDescent="0.25">
      <c r="A203" s="430" t="s">
        <v>660</v>
      </c>
      <c r="B203" s="360">
        <v>0</v>
      </c>
      <c r="C203" s="360">
        <v>0</v>
      </c>
      <c r="D203" s="360"/>
      <c r="E203" s="360">
        <v>1285</v>
      </c>
      <c r="F203" s="360">
        <v>-13</v>
      </c>
      <c r="G203" s="360"/>
      <c r="H203" s="360">
        <v>0</v>
      </c>
      <c r="I203" s="360">
        <v>-412</v>
      </c>
      <c r="J203" s="360"/>
      <c r="K203" s="360">
        <v>10836</v>
      </c>
      <c r="L203" s="360">
        <v>-10158</v>
      </c>
      <c r="M203" s="360"/>
      <c r="N203" s="360">
        <v>-44</v>
      </c>
      <c r="O203" s="361">
        <v>-0.01</v>
      </c>
    </row>
    <row r="204" spans="1:15" s="174" customFormat="1" ht="13.95" customHeight="1" x14ac:dyDescent="0.25">
      <c r="A204" s="430" t="s">
        <v>661</v>
      </c>
      <c r="B204" s="360">
        <v>0</v>
      </c>
      <c r="C204" s="360">
        <v>0</v>
      </c>
      <c r="D204" s="360"/>
      <c r="E204" s="360">
        <v>2265</v>
      </c>
      <c r="F204" s="360">
        <v>0</v>
      </c>
      <c r="G204" s="360"/>
      <c r="H204" s="360">
        <v>0</v>
      </c>
      <c r="I204" s="360">
        <v>-435</v>
      </c>
      <c r="J204" s="360"/>
      <c r="K204" s="360">
        <v>12790</v>
      </c>
      <c r="L204" s="360">
        <v>-13923</v>
      </c>
      <c r="M204" s="360"/>
      <c r="N204" s="360">
        <v>-57</v>
      </c>
      <c r="O204" s="361">
        <v>0</v>
      </c>
    </row>
    <row r="205" spans="1:15" s="174" customFormat="1" ht="13.95" customHeight="1" x14ac:dyDescent="0.25">
      <c r="A205" s="430" t="s">
        <v>662</v>
      </c>
      <c r="B205" s="360">
        <v>0</v>
      </c>
      <c r="C205" s="360">
        <v>0</v>
      </c>
      <c r="D205" s="360"/>
      <c r="E205" s="360">
        <v>1403</v>
      </c>
      <c r="F205" s="360">
        <v>-321</v>
      </c>
      <c r="G205" s="360"/>
      <c r="H205" s="360">
        <v>0</v>
      </c>
      <c r="I205" s="360">
        <v>-326</v>
      </c>
      <c r="J205" s="360"/>
      <c r="K205" s="360">
        <v>12819</v>
      </c>
      <c r="L205" s="360">
        <v>-11737</v>
      </c>
      <c r="M205" s="360"/>
      <c r="N205" s="360">
        <v>-71</v>
      </c>
      <c r="O205" s="361">
        <v>-0.01</v>
      </c>
    </row>
    <row r="206" spans="1:15" s="174" customFormat="1" ht="13.95" customHeight="1" x14ac:dyDescent="0.25">
      <c r="A206" s="430" t="s">
        <v>512</v>
      </c>
      <c r="B206" s="360">
        <v>0</v>
      </c>
      <c r="C206" s="360">
        <v>0</v>
      </c>
      <c r="D206" s="360"/>
      <c r="E206" s="360">
        <v>259</v>
      </c>
      <c r="F206" s="360">
        <v>-54</v>
      </c>
      <c r="G206" s="360"/>
      <c r="H206" s="360">
        <v>34</v>
      </c>
      <c r="I206" s="360">
        <v>-102</v>
      </c>
      <c r="J206" s="360"/>
      <c r="K206" s="360">
        <v>4485</v>
      </c>
      <c r="L206" s="360">
        <v>-4639</v>
      </c>
      <c r="M206" s="360"/>
      <c r="N206" s="360">
        <v>-9</v>
      </c>
      <c r="O206" s="361">
        <v>-0.01</v>
      </c>
    </row>
    <row r="207" spans="1:15" s="174" customFormat="1" ht="13.95" customHeight="1" x14ac:dyDescent="0.25">
      <c r="A207" s="430" t="s">
        <v>513</v>
      </c>
      <c r="B207" s="360">
        <v>0</v>
      </c>
      <c r="C207" s="360">
        <v>0</v>
      </c>
      <c r="D207" s="360"/>
      <c r="E207" s="360">
        <v>289</v>
      </c>
      <c r="F207" s="360">
        <v>-3</v>
      </c>
      <c r="G207" s="360"/>
      <c r="H207" s="360">
        <v>54</v>
      </c>
      <c r="I207" s="360">
        <v>-189</v>
      </c>
      <c r="J207" s="360"/>
      <c r="K207" s="360">
        <v>4859</v>
      </c>
      <c r="L207" s="360">
        <v>-5360</v>
      </c>
      <c r="M207" s="360"/>
      <c r="N207" s="360">
        <v>-11</v>
      </c>
      <c r="O207" s="361">
        <v>-0.01</v>
      </c>
    </row>
    <row r="208" spans="1:15" s="174" customFormat="1" ht="13.95" customHeight="1" x14ac:dyDescent="0.25">
      <c r="A208" s="430" t="s">
        <v>514</v>
      </c>
      <c r="B208" s="360">
        <v>0</v>
      </c>
      <c r="C208" s="360">
        <v>0</v>
      </c>
      <c r="D208" s="360"/>
      <c r="E208" s="360">
        <v>920</v>
      </c>
      <c r="F208" s="360">
        <v>-331</v>
      </c>
      <c r="G208" s="360"/>
      <c r="H208" s="360">
        <v>125</v>
      </c>
      <c r="I208" s="360">
        <v>-433</v>
      </c>
      <c r="J208" s="360"/>
      <c r="K208" s="360">
        <v>15120</v>
      </c>
      <c r="L208" s="360">
        <v>-14817</v>
      </c>
      <c r="M208" s="360"/>
      <c r="N208" s="360">
        <v>-21</v>
      </c>
      <c r="O208" s="361">
        <v>0</v>
      </c>
    </row>
    <row r="209" spans="1:15" s="174" customFormat="1" ht="13.95" customHeight="1" x14ac:dyDescent="0.25">
      <c r="A209" s="430" t="s">
        <v>515</v>
      </c>
      <c r="B209" s="360">
        <v>0</v>
      </c>
      <c r="C209" s="360">
        <v>0</v>
      </c>
      <c r="D209" s="360"/>
      <c r="E209" s="360">
        <v>728</v>
      </c>
      <c r="F209" s="360">
        <v>-218</v>
      </c>
      <c r="G209" s="360"/>
      <c r="H209" s="360">
        <v>0</v>
      </c>
      <c r="I209" s="360">
        <v>0</v>
      </c>
      <c r="J209" s="360"/>
      <c r="K209" s="360">
        <v>9904</v>
      </c>
      <c r="L209" s="360">
        <v>-9798</v>
      </c>
      <c r="M209" s="360"/>
      <c r="N209" s="360">
        <v>-20</v>
      </c>
      <c r="O209" s="361">
        <v>0</v>
      </c>
    </row>
    <row r="210" spans="1:15" s="174" customFormat="1" ht="13.95" customHeight="1" x14ac:dyDescent="0.25">
      <c r="A210" s="430" t="s">
        <v>516</v>
      </c>
      <c r="B210" s="360">
        <v>0</v>
      </c>
      <c r="C210" s="360">
        <v>0</v>
      </c>
      <c r="D210" s="360"/>
      <c r="E210" s="360">
        <v>489</v>
      </c>
      <c r="F210" s="360">
        <v>0</v>
      </c>
      <c r="G210" s="360"/>
      <c r="H210" s="360">
        <v>0</v>
      </c>
      <c r="I210" s="360">
        <v>0</v>
      </c>
      <c r="J210" s="360"/>
      <c r="K210" s="360">
        <v>2557</v>
      </c>
      <c r="L210" s="360">
        <v>-3632</v>
      </c>
      <c r="M210" s="360"/>
      <c r="N210" s="360">
        <v>-13</v>
      </c>
      <c r="O210" s="361">
        <v>0</v>
      </c>
    </row>
    <row r="211" spans="1:15" s="174" customFormat="1" ht="13.95" customHeight="1" x14ac:dyDescent="0.25">
      <c r="A211" s="430" t="s">
        <v>663</v>
      </c>
      <c r="B211" s="360">
        <v>0</v>
      </c>
      <c r="C211" s="360">
        <v>0</v>
      </c>
      <c r="D211" s="360"/>
      <c r="E211" s="360">
        <v>46000</v>
      </c>
      <c r="F211" s="360">
        <v>-46000</v>
      </c>
      <c r="G211" s="360"/>
      <c r="H211" s="360">
        <v>0</v>
      </c>
      <c r="I211" s="360">
        <v>0</v>
      </c>
      <c r="J211" s="360"/>
      <c r="K211" s="360">
        <v>0</v>
      </c>
      <c r="L211" s="360">
        <v>0</v>
      </c>
      <c r="M211" s="360"/>
      <c r="N211" s="360">
        <v>0</v>
      </c>
      <c r="O211" s="361">
        <v>0</v>
      </c>
    </row>
    <row r="212" spans="1:15" s="174" customFormat="1" ht="13.95" customHeight="1" x14ac:dyDescent="0.25">
      <c r="A212" s="430" t="s">
        <v>633</v>
      </c>
      <c r="B212" s="360">
        <v>0</v>
      </c>
      <c r="C212" s="360">
        <v>0</v>
      </c>
      <c r="D212" s="360"/>
      <c r="E212" s="360">
        <v>25</v>
      </c>
      <c r="F212" s="360">
        <v>0</v>
      </c>
      <c r="G212" s="360"/>
      <c r="H212" s="360">
        <v>27</v>
      </c>
      <c r="I212" s="360">
        <v>-65</v>
      </c>
      <c r="J212" s="360"/>
      <c r="K212" s="360">
        <v>4929</v>
      </c>
      <c r="L212" s="360">
        <v>-4080</v>
      </c>
      <c r="M212" s="360"/>
      <c r="N212" s="360">
        <v>-3</v>
      </c>
      <c r="O212" s="361">
        <v>-0.01</v>
      </c>
    </row>
    <row r="213" spans="1:15" s="174" customFormat="1" ht="13.95" customHeight="1" x14ac:dyDescent="0.25">
      <c r="A213" s="430" t="s">
        <v>634</v>
      </c>
      <c r="B213" s="360">
        <v>0</v>
      </c>
      <c r="C213" s="360">
        <v>0</v>
      </c>
      <c r="D213" s="360"/>
      <c r="E213" s="360">
        <v>1949</v>
      </c>
      <c r="F213" s="360">
        <v>-234</v>
      </c>
      <c r="G213" s="360"/>
      <c r="H213" s="360">
        <v>0</v>
      </c>
      <c r="I213" s="360">
        <v>0</v>
      </c>
      <c r="J213" s="360"/>
      <c r="K213" s="360">
        <v>6502</v>
      </c>
      <c r="L213" s="360">
        <v>-8399</v>
      </c>
      <c r="M213" s="360"/>
      <c r="N213" s="360">
        <v>-20</v>
      </c>
      <c r="O213" s="361">
        <v>-0.01</v>
      </c>
    </row>
    <row r="214" spans="1:15" s="174" customFormat="1" ht="13.95" customHeight="1" x14ac:dyDescent="0.25">
      <c r="A214" s="430" t="s">
        <v>517</v>
      </c>
      <c r="B214" s="360">
        <v>0</v>
      </c>
      <c r="C214" s="360">
        <v>0</v>
      </c>
      <c r="D214" s="360"/>
      <c r="E214" s="360">
        <v>679</v>
      </c>
      <c r="F214" s="360">
        <v>-117</v>
      </c>
      <c r="G214" s="360"/>
      <c r="H214" s="360">
        <v>0</v>
      </c>
      <c r="I214" s="360">
        <v>-335</v>
      </c>
      <c r="J214" s="360"/>
      <c r="K214" s="360">
        <v>8774</v>
      </c>
      <c r="L214" s="360">
        <v>-7945</v>
      </c>
      <c r="M214" s="360"/>
      <c r="N214" s="360">
        <v>-861</v>
      </c>
      <c r="O214" s="361">
        <v>-0.36</v>
      </c>
    </row>
    <row r="215" spans="1:15" s="174" customFormat="1" ht="13.95" customHeight="1" x14ac:dyDescent="0.25">
      <c r="A215" s="430" t="s">
        <v>518</v>
      </c>
      <c r="B215" s="360">
        <v>0</v>
      </c>
      <c r="C215" s="360">
        <v>0</v>
      </c>
      <c r="D215" s="360"/>
      <c r="E215" s="360">
        <v>1373</v>
      </c>
      <c r="F215" s="360">
        <v>-199</v>
      </c>
      <c r="G215" s="360"/>
      <c r="H215" s="360">
        <v>0</v>
      </c>
      <c r="I215" s="360">
        <v>-618</v>
      </c>
      <c r="J215" s="360"/>
      <c r="K215" s="360">
        <v>15428</v>
      </c>
      <c r="L215" s="360">
        <v>-13195</v>
      </c>
      <c r="M215" s="360"/>
      <c r="N215" s="360">
        <v>-2295</v>
      </c>
      <c r="O215" s="361">
        <v>-0.44</v>
      </c>
    </row>
    <row r="216" spans="1:15" s="174" customFormat="1" ht="13.95" customHeight="1" x14ac:dyDescent="0.25">
      <c r="A216" s="430" t="s">
        <v>519</v>
      </c>
      <c r="B216" s="360">
        <v>0</v>
      </c>
      <c r="C216" s="360">
        <v>0</v>
      </c>
      <c r="D216" s="360"/>
      <c r="E216" s="360">
        <v>205</v>
      </c>
      <c r="F216" s="360">
        <v>-11</v>
      </c>
      <c r="G216" s="360"/>
      <c r="H216" s="360">
        <v>0</v>
      </c>
      <c r="I216" s="360">
        <v>0</v>
      </c>
      <c r="J216" s="360"/>
      <c r="K216" s="360">
        <v>3899</v>
      </c>
      <c r="L216" s="360">
        <v>-3487</v>
      </c>
      <c r="M216" s="360"/>
      <c r="N216" s="360">
        <v>-229</v>
      </c>
      <c r="O216" s="361">
        <v>-0.24</v>
      </c>
    </row>
    <row r="217" spans="1:15" s="174" customFormat="1" ht="13.95" customHeight="1" x14ac:dyDescent="0.25">
      <c r="A217" s="430" t="s">
        <v>520</v>
      </c>
      <c r="B217" s="360">
        <v>0</v>
      </c>
      <c r="C217" s="360">
        <v>0</v>
      </c>
      <c r="D217" s="360"/>
      <c r="E217" s="360">
        <v>384</v>
      </c>
      <c r="F217" s="360">
        <v>-7</v>
      </c>
      <c r="G217" s="360"/>
      <c r="H217" s="360">
        <v>0</v>
      </c>
      <c r="I217" s="360">
        <v>-231</v>
      </c>
      <c r="J217" s="360"/>
      <c r="K217" s="360">
        <v>6248</v>
      </c>
      <c r="L217" s="360">
        <v>-6153</v>
      </c>
      <c r="M217" s="360"/>
      <c r="N217" s="360">
        <v>-143</v>
      </c>
      <c r="O217" s="361">
        <v>-0.1</v>
      </c>
    </row>
    <row r="218" spans="1:15" s="174" customFormat="1" ht="13.95" customHeight="1" x14ac:dyDescent="0.25">
      <c r="A218" s="430" t="s">
        <v>521</v>
      </c>
      <c r="B218" s="360">
        <v>0</v>
      </c>
      <c r="C218" s="360">
        <v>0</v>
      </c>
      <c r="D218" s="360"/>
      <c r="E218" s="360">
        <v>626</v>
      </c>
      <c r="F218" s="360">
        <v>-7</v>
      </c>
      <c r="G218" s="360"/>
      <c r="H218" s="360">
        <v>0</v>
      </c>
      <c r="I218" s="360">
        <v>-356</v>
      </c>
      <c r="J218" s="360"/>
      <c r="K218" s="360">
        <v>7315</v>
      </c>
      <c r="L218" s="360">
        <v>-6742</v>
      </c>
      <c r="M218" s="360"/>
      <c r="N218" s="360">
        <v>-544</v>
      </c>
      <c r="O218" s="361">
        <v>-0.27</v>
      </c>
    </row>
    <row r="219" spans="1:15" s="174" customFormat="1" ht="13.95" customHeight="1" x14ac:dyDescent="0.25">
      <c r="A219" s="430" t="s">
        <v>522</v>
      </c>
      <c r="B219" s="360">
        <v>0</v>
      </c>
      <c r="C219" s="360">
        <v>0</v>
      </c>
      <c r="D219" s="360"/>
      <c r="E219" s="360">
        <v>969</v>
      </c>
      <c r="F219" s="360">
        <v>-149</v>
      </c>
      <c r="G219" s="360"/>
      <c r="H219" s="360">
        <v>0</v>
      </c>
      <c r="I219" s="360">
        <v>-546</v>
      </c>
      <c r="J219" s="360"/>
      <c r="K219" s="360">
        <v>11327</v>
      </c>
      <c r="L219" s="360">
        <v>-10642</v>
      </c>
      <c r="M219" s="360"/>
      <c r="N219" s="360">
        <v>-615</v>
      </c>
      <c r="O219" s="361">
        <v>-0.18</v>
      </c>
    </row>
    <row r="220" spans="1:15" s="174" customFormat="1" ht="13.95" customHeight="1" x14ac:dyDescent="0.25">
      <c r="A220" s="430" t="s">
        <v>523</v>
      </c>
      <c r="B220" s="360">
        <v>0</v>
      </c>
      <c r="C220" s="360">
        <v>0</v>
      </c>
      <c r="D220" s="360"/>
      <c r="E220" s="360">
        <v>1974</v>
      </c>
      <c r="F220" s="360">
        <v>-69</v>
      </c>
      <c r="G220" s="360"/>
      <c r="H220" s="360">
        <v>0</v>
      </c>
      <c r="I220" s="360">
        <v>-1059</v>
      </c>
      <c r="J220" s="360"/>
      <c r="K220" s="360">
        <v>17946</v>
      </c>
      <c r="L220" s="360">
        <v>-16410</v>
      </c>
      <c r="M220" s="360"/>
      <c r="N220" s="360">
        <v>-599</v>
      </c>
      <c r="O220" s="361">
        <v>-0.08</v>
      </c>
    </row>
    <row r="221" spans="1:15" s="174" customFormat="1" ht="13.95" customHeight="1" x14ac:dyDescent="0.25">
      <c r="A221" s="430" t="s">
        <v>524</v>
      </c>
      <c r="B221" s="360">
        <v>0</v>
      </c>
      <c r="C221" s="360">
        <v>0</v>
      </c>
      <c r="D221" s="360"/>
      <c r="E221" s="360">
        <v>2373</v>
      </c>
      <c r="F221" s="360">
        <v>-68</v>
      </c>
      <c r="G221" s="360"/>
      <c r="H221" s="360">
        <v>0</v>
      </c>
      <c r="I221" s="360">
        <v>-1272</v>
      </c>
      <c r="J221" s="360"/>
      <c r="K221" s="360">
        <v>24130</v>
      </c>
      <c r="L221" s="360">
        <v>-22732</v>
      </c>
      <c r="M221" s="360"/>
      <c r="N221" s="360">
        <v>-1032</v>
      </c>
      <c r="O221" s="361">
        <v>-0.11</v>
      </c>
    </row>
    <row r="222" spans="1:15" s="174" customFormat="1" ht="13.95" customHeight="1" x14ac:dyDescent="0.25">
      <c r="A222" s="430" t="s">
        <v>525</v>
      </c>
      <c r="B222" s="360">
        <v>0</v>
      </c>
      <c r="C222" s="360">
        <v>0</v>
      </c>
      <c r="D222" s="360"/>
      <c r="E222" s="360">
        <v>1087</v>
      </c>
      <c r="F222" s="360">
        <v>-34</v>
      </c>
      <c r="G222" s="360"/>
      <c r="H222" s="360">
        <v>0</v>
      </c>
      <c r="I222" s="360">
        <v>-501</v>
      </c>
      <c r="J222" s="360"/>
      <c r="K222" s="360">
        <v>11366</v>
      </c>
      <c r="L222" s="360">
        <v>-11286</v>
      </c>
      <c r="M222" s="360"/>
      <c r="N222" s="360">
        <v>-465</v>
      </c>
      <c r="O222" s="361">
        <v>-0.09</v>
      </c>
    </row>
    <row r="223" spans="1:15" s="174" customFormat="1" ht="13.95" customHeight="1" x14ac:dyDescent="0.25">
      <c r="A223" s="430" t="s">
        <v>526</v>
      </c>
      <c r="B223" s="360">
        <v>0</v>
      </c>
      <c r="C223" s="360">
        <v>0</v>
      </c>
      <c r="D223" s="360"/>
      <c r="E223" s="360">
        <v>314</v>
      </c>
      <c r="F223" s="360">
        <v>-10</v>
      </c>
      <c r="G223" s="360"/>
      <c r="H223" s="360">
        <v>0</v>
      </c>
      <c r="I223" s="360">
        <v>0</v>
      </c>
      <c r="J223" s="360"/>
      <c r="K223" s="360">
        <v>23280</v>
      </c>
      <c r="L223" s="360">
        <v>-3143</v>
      </c>
      <c r="M223" s="360"/>
      <c r="N223" s="360">
        <v>-214</v>
      </c>
      <c r="O223" s="361">
        <v>-0.13</v>
      </c>
    </row>
    <row r="224" spans="1:15" s="174" customFormat="1" ht="13.95" customHeight="1" x14ac:dyDescent="0.25">
      <c r="A224" s="430" t="s">
        <v>527</v>
      </c>
      <c r="B224" s="360">
        <v>0</v>
      </c>
      <c r="C224" s="360">
        <v>0</v>
      </c>
      <c r="D224" s="360"/>
      <c r="E224" s="360">
        <v>810</v>
      </c>
      <c r="F224" s="360">
        <v>-23</v>
      </c>
      <c r="G224" s="360"/>
      <c r="H224" s="360">
        <v>0</v>
      </c>
      <c r="I224" s="360">
        <v>0</v>
      </c>
      <c r="J224" s="360"/>
      <c r="K224" s="360">
        <v>9489</v>
      </c>
      <c r="L224" s="360">
        <v>-8321</v>
      </c>
      <c r="M224" s="360"/>
      <c r="N224" s="360">
        <v>-555</v>
      </c>
      <c r="O224" s="361">
        <v>-0.14000000000000001</v>
      </c>
    </row>
    <row r="225" spans="1:15" s="174" customFormat="1" ht="13.95" customHeight="1" x14ac:dyDescent="0.25">
      <c r="A225" s="430" t="s">
        <v>528</v>
      </c>
      <c r="B225" s="360">
        <v>0</v>
      </c>
      <c r="C225" s="360">
        <v>0</v>
      </c>
      <c r="D225" s="360"/>
      <c r="E225" s="360">
        <v>228</v>
      </c>
      <c r="F225" s="360">
        <v>-7</v>
      </c>
      <c r="G225" s="360"/>
      <c r="H225" s="360">
        <v>0</v>
      </c>
      <c r="I225" s="360">
        <v>0</v>
      </c>
      <c r="J225" s="360"/>
      <c r="K225" s="360">
        <v>2990</v>
      </c>
      <c r="L225" s="360">
        <v>-2496</v>
      </c>
      <c r="M225" s="360"/>
      <c r="N225" s="360">
        <v>-5</v>
      </c>
      <c r="O225" s="361">
        <v>0</v>
      </c>
    </row>
    <row r="226" spans="1:15" s="174" customFormat="1" ht="13.95" customHeight="1" x14ac:dyDescent="0.25">
      <c r="A226" s="430" t="s">
        <v>529</v>
      </c>
      <c r="B226" s="360">
        <v>0</v>
      </c>
      <c r="C226" s="360">
        <v>0</v>
      </c>
      <c r="D226" s="360"/>
      <c r="E226" s="360">
        <v>177</v>
      </c>
      <c r="F226" s="360">
        <v>-153</v>
      </c>
      <c r="G226" s="360"/>
      <c r="H226" s="360">
        <v>0</v>
      </c>
      <c r="I226" s="360">
        <v>0</v>
      </c>
      <c r="J226" s="360"/>
      <c r="K226" s="360">
        <v>3600</v>
      </c>
      <c r="L226" s="360">
        <v>-1410</v>
      </c>
      <c r="M226" s="360"/>
      <c r="N226" s="360">
        <v>-3</v>
      </c>
      <c r="O226" s="361">
        <v>0</v>
      </c>
    </row>
    <row r="227" spans="1:15" s="174" customFormat="1" ht="13.95" customHeight="1" x14ac:dyDescent="0.25">
      <c r="A227" s="430" t="s">
        <v>635</v>
      </c>
      <c r="B227" s="360">
        <v>0</v>
      </c>
      <c r="C227" s="360">
        <v>0</v>
      </c>
      <c r="D227" s="360"/>
      <c r="E227" s="360">
        <v>608</v>
      </c>
      <c r="F227" s="360">
        <v>-108</v>
      </c>
      <c r="G227" s="360"/>
      <c r="H227" s="360">
        <v>610</v>
      </c>
      <c r="I227" s="360">
        <v>-610</v>
      </c>
      <c r="J227" s="360"/>
      <c r="K227" s="360">
        <v>12962</v>
      </c>
      <c r="L227" s="360">
        <v>-11107</v>
      </c>
      <c r="M227" s="360"/>
      <c r="N227" s="360">
        <v>-577</v>
      </c>
      <c r="O227" s="361">
        <v>-0.15</v>
      </c>
    </row>
    <row r="228" spans="1:15" s="174" customFormat="1" ht="13.95" customHeight="1" x14ac:dyDescent="0.25">
      <c r="A228" s="430" t="s">
        <v>664</v>
      </c>
      <c r="B228" s="360">
        <v>0</v>
      </c>
      <c r="C228" s="360">
        <v>0</v>
      </c>
      <c r="D228" s="360"/>
      <c r="E228" s="360">
        <v>1315</v>
      </c>
      <c r="F228" s="360">
        <v>-392</v>
      </c>
      <c r="G228" s="360"/>
      <c r="H228" s="360">
        <v>1566</v>
      </c>
      <c r="I228" s="360">
        <v>0</v>
      </c>
      <c r="J228" s="360"/>
      <c r="K228" s="360">
        <v>57090</v>
      </c>
      <c r="L228" s="360">
        <v>-54253</v>
      </c>
      <c r="M228" s="360"/>
      <c r="N228" s="360">
        <v>-2547</v>
      </c>
      <c r="O228" s="361">
        <v>-0.12</v>
      </c>
    </row>
    <row r="229" spans="1:15" s="174" customFormat="1" ht="13.95" customHeight="1" x14ac:dyDescent="0.25">
      <c r="A229" s="430" t="s">
        <v>666</v>
      </c>
      <c r="B229" s="360">
        <v>0</v>
      </c>
      <c r="C229" s="360">
        <v>0</v>
      </c>
      <c r="D229" s="360"/>
      <c r="E229" s="360">
        <v>775</v>
      </c>
      <c r="F229" s="360">
        <v>-567</v>
      </c>
      <c r="G229" s="360"/>
      <c r="H229" s="360">
        <v>0</v>
      </c>
      <c r="I229" s="360">
        <v>0</v>
      </c>
      <c r="J229" s="360"/>
      <c r="K229" s="360">
        <v>4926</v>
      </c>
      <c r="L229" s="360">
        <v>-4619</v>
      </c>
      <c r="M229" s="360"/>
      <c r="N229" s="360">
        <v>-163</v>
      </c>
      <c r="O229" s="361">
        <v>-7.0000000000000007E-2</v>
      </c>
    </row>
    <row r="230" spans="1:15" s="174" customFormat="1" ht="13.95" customHeight="1" x14ac:dyDescent="0.25">
      <c r="A230" s="430" t="s">
        <v>668</v>
      </c>
      <c r="B230" s="360">
        <v>0</v>
      </c>
      <c r="C230" s="360">
        <v>0</v>
      </c>
      <c r="D230" s="360"/>
      <c r="E230" s="360">
        <v>1333</v>
      </c>
      <c r="F230" s="360">
        <v>-669</v>
      </c>
      <c r="G230" s="360"/>
      <c r="H230" s="360">
        <v>0</v>
      </c>
      <c r="I230" s="360">
        <v>0</v>
      </c>
      <c r="J230" s="360"/>
      <c r="K230" s="360">
        <v>6487</v>
      </c>
      <c r="L230" s="360">
        <v>-6289</v>
      </c>
      <c r="M230" s="360"/>
      <c r="N230" s="360">
        <v>-245</v>
      </c>
      <c r="O230" s="361">
        <v>-7.0000000000000007E-2</v>
      </c>
    </row>
    <row r="231" spans="1:15" s="174" customFormat="1" ht="13.95" customHeight="1" x14ac:dyDescent="0.25">
      <c r="A231" s="430" t="s">
        <v>885</v>
      </c>
      <c r="B231" s="360">
        <v>-158688</v>
      </c>
      <c r="C231" s="360">
        <v>158578</v>
      </c>
      <c r="D231" s="360"/>
      <c r="E231" s="360">
        <v>5</v>
      </c>
      <c r="F231" s="360">
        <v>0</v>
      </c>
      <c r="G231" s="360"/>
      <c r="H231" s="360">
        <v>0</v>
      </c>
      <c r="I231" s="360">
        <v>0</v>
      </c>
      <c r="J231" s="360"/>
      <c r="K231" s="360">
        <v>59</v>
      </c>
      <c r="L231" s="360">
        <v>0</v>
      </c>
      <c r="M231" s="360"/>
      <c r="N231" s="360">
        <v>0</v>
      </c>
      <c r="O231" s="361">
        <v>0</v>
      </c>
    </row>
    <row r="232" spans="1:15" s="174" customFormat="1" ht="13.95" customHeight="1" x14ac:dyDescent="0.25">
      <c r="A232" s="430" t="s">
        <v>669</v>
      </c>
      <c r="B232" s="360">
        <v>0</v>
      </c>
      <c r="C232" s="360">
        <v>0</v>
      </c>
      <c r="D232" s="360"/>
      <c r="E232" s="360">
        <v>252</v>
      </c>
      <c r="F232" s="360">
        <v>-22</v>
      </c>
      <c r="G232" s="360"/>
      <c r="H232" s="360">
        <v>0</v>
      </c>
      <c r="I232" s="360">
        <v>0</v>
      </c>
      <c r="J232" s="360"/>
      <c r="K232" s="360">
        <v>2053</v>
      </c>
      <c r="L232" s="360">
        <v>-2393</v>
      </c>
      <c r="M232" s="360"/>
      <c r="N232" s="360">
        <v>-261</v>
      </c>
      <c r="O232" s="361">
        <v>-0.54</v>
      </c>
    </row>
    <row r="233" spans="1:15" s="174" customFormat="1" ht="13.95" customHeight="1" x14ac:dyDescent="0.25">
      <c r="A233" s="430" t="s">
        <v>670</v>
      </c>
      <c r="B233" s="360">
        <v>0</v>
      </c>
      <c r="C233" s="360">
        <v>0</v>
      </c>
      <c r="D233" s="360"/>
      <c r="E233" s="360">
        <v>205</v>
      </c>
      <c r="F233" s="360">
        <v>-17</v>
      </c>
      <c r="G233" s="360"/>
      <c r="H233" s="360">
        <v>0</v>
      </c>
      <c r="I233" s="360">
        <v>0</v>
      </c>
      <c r="J233" s="360"/>
      <c r="K233" s="360">
        <v>2258</v>
      </c>
      <c r="L233" s="360">
        <v>-2408</v>
      </c>
      <c r="M233" s="360"/>
      <c r="N233" s="360">
        <v>-218</v>
      </c>
      <c r="O233" s="361">
        <v>-0.39</v>
      </c>
    </row>
    <row r="234" spans="1:15" s="174" customFormat="1" ht="13.95" customHeight="1" x14ac:dyDescent="0.25">
      <c r="A234" s="430" t="s">
        <v>671</v>
      </c>
      <c r="B234" s="360">
        <v>0</v>
      </c>
      <c r="C234" s="360">
        <v>0</v>
      </c>
      <c r="D234" s="360"/>
      <c r="E234" s="360">
        <v>180</v>
      </c>
      <c r="F234" s="360">
        <v>-20</v>
      </c>
      <c r="G234" s="360"/>
      <c r="H234" s="360">
        <v>0</v>
      </c>
      <c r="I234" s="360">
        <v>0</v>
      </c>
      <c r="J234" s="360"/>
      <c r="K234" s="360">
        <v>2214</v>
      </c>
      <c r="L234" s="360">
        <v>-1774</v>
      </c>
      <c r="M234" s="360"/>
      <c r="N234" s="360">
        <v>-136</v>
      </c>
      <c r="O234" s="361">
        <v>-0.21</v>
      </c>
    </row>
    <row r="235" spans="1:15" s="174" customFormat="1" ht="13.95" customHeight="1" x14ac:dyDescent="0.25">
      <c r="A235" s="430" t="s">
        <v>672</v>
      </c>
      <c r="B235" s="360">
        <v>0</v>
      </c>
      <c r="C235" s="360">
        <v>0</v>
      </c>
      <c r="D235" s="360"/>
      <c r="E235" s="360">
        <v>156</v>
      </c>
      <c r="F235" s="360">
        <v>-13</v>
      </c>
      <c r="G235" s="360"/>
      <c r="H235" s="360">
        <v>0</v>
      </c>
      <c r="I235" s="360">
        <v>0</v>
      </c>
      <c r="J235" s="360"/>
      <c r="K235" s="360">
        <v>1856</v>
      </c>
      <c r="L235" s="360">
        <v>-1852</v>
      </c>
      <c r="M235" s="360"/>
      <c r="N235" s="360">
        <v>-247</v>
      </c>
      <c r="O235" s="361">
        <v>-0.53</v>
      </c>
    </row>
    <row r="236" spans="1:15" s="174" customFormat="1" ht="13.95" customHeight="1" x14ac:dyDescent="0.25">
      <c r="A236" s="430" t="s">
        <v>673</v>
      </c>
      <c r="B236" s="360">
        <v>0</v>
      </c>
      <c r="C236" s="360">
        <v>0</v>
      </c>
      <c r="D236" s="360"/>
      <c r="E236" s="360">
        <v>240</v>
      </c>
      <c r="F236" s="360">
        <v>-23</v>
      </c>
      <c r="G236" s="360"/>
      <c r="H236" s="360">
        <v>0</v>
      </c>
      <c r="I236" s="360">
        <v>0</v>
      </c>
      <c r="J236" s="360"/>
      <c r="K236" s="360">
        <v>1927</v>
      </c>
      <c r="L236" s="360">
        <v>-1638</v>
      </c>
      <c r="M236" s="360"/>
      <c r="N236" s="360">
        <v>-325</v>
      </c>
      <c r="O236" s="361">
        <v>-0.47</v>
      </c>
    </row>
    <row r="237" spans="1:15" s="174" customFormat="1" ht="13.95" customHeight="1" x14ac:dyDescent="0.25">
      <c r="A237" s="430" t="s">
        <v>675</v>
      </c>
      <c r="B237" s="360">
        <v>0</v>
      </c>
      <c r="C237" s="360">
        <v>0</v>
      </c>
      <c r="D237" s="360"/>
      <c r="E237" s="360">
        <v>406</v>
      </c>
      <c r="F237" s="360">
        <v>-62</v>
      </c>
      <c r="G237" s="360"/>
      <c r="H237" s="360">
        <v>0</v>
      </c>
      <c r="I237" s="360">
        <v>-293</v>
      </c>
      <c r="J237" s="360"/>
      <c r="K237" s="360">
        <v>3695</v>
      </c>
      <c r="L237" s="360">
        <v>-3208</v>
      </c>
      <c r="M237" s="360"/>
      <c r="N237" s="360">
        <v>-273</v>
      </c>
      <c r="O237" s="361">
        <v>-0.26</v>
      </c>
    </row>
    <row r="238" spans="1:15" s="174" customFormat="1" ht="13.95" customHeight="1" x14ac:dyDescent="0.25">
      <c r="A238" s="430" t="s">
        <v>676</v>
      </c>
      <c r="B238" s="360">
        <v>0</v>
      </c>
      <c r="C238" s="360">
        <v>0</v>
      </c>
      <c r="D238" s="360"/>
      <c r="E238" s="360">
        <v>230</v>
      </c>
      <c r="F238" s="360">
        <v>-8</v>
      </c>
      <c r="G238" s="360"/>
      <c r="H238" s="360">
        <v>0</v>
      </c>
      <c r="I238" s="360">
        <v>-94</v>
      </c>
      <c r="J238" s="360"/>
      <c r="K238" s="360">
        <v>2397</v>
      </c>
      <c r="L238" s="360">
        <v>-2398</v>
      </c>
      <c r="M238" s="360"/>
      <c r="N238" s="360">
        <v>-119</v>
      </c>
      <c r="O238" s="361">
        <v>-0.16</v>
      </c>
    </row>
    <row r="239" spans="1:15" s="174" customFormat="1" ht="13.95" customHeight="1" x14ac:dyDescent="0.25">
      <c r="A239" s="430" t="s">
        <v>677</v>
      </c>
      <c r="B239" s="360">
        <v>0</v>
      </c>
      <c r="C239" s="360">
        <v>0</v>
      </c>
      <c r="D239" s="360"/>
      <c r="E239" s="360">
        <v>327</v>
      </c>
      <c r="F239" s="360">
        <v>-91</v>
      </c>
      <c r="G239" s="360"/>
      <c r="H239" s="360">
        <v>0</v>
      </c>
      <c r="I239" s="360">
        <v>-517</v>
      </c>
      <c r="J239" s="360"/>
      <c r="K239" s="360">
        <v>3122</v>
      </c>
      <c r="L239" s="360">
        <v>-2933</v>
      </c>
      <c r="M239" s="360"/>
      <c r="N239" s="360">
        <v>-31</v>
      </c>
      <c r="O239" s="361">
        <v>-0.03</v>
      </c>
    </row>
    <row r="240" spans="1:15" s="174" customFormat="1" ht="13.95" customHeight="1" x14ac:dyDescent="0.25">
      <c r="A240" s="430" t="s">
        <v>678</v>
      </c>
      <c r="B240" s="360">
        <v>0</v>
      </c>
      <c r="C240" s="360">
        <v>0</v>
      </c>
      <c r="D240" s="360"/>
      <c r="E240" s="360">
        <v>634</v>
      </c>
      <c r="F240" s="360">
        <v>-7</v>
      </c>
      <c r="G240" s="360"/>
      <c r="H240" s="360">
        <v>0</v>
      </c>
      <c r="I240" s="360">
        <v>-447</v>
      </c>
      <c r="J240" s="360"/>
      <c r="K240" s="360">
        <v>6382</v>
      </c>
      <c r="L240" s="360">
        <v>-5446</v>
      </c>
      <c r="M240" s="360"/>
      <c r="N240" s="360">
        <v>-24</v>
      </c>
      <c r="O240" s="361">
        <v>-0.01</v>
      </c>
    </row>
    <row r="241" spans="1:15" s="174" customFormat="1" ht="13.95" customHeight="1" x14ac:dyDescent="0.25">
      <c r="A241" s="430" t="s">
        <v>679</v>
      </c>
      <c r="B241" s="360">
        <v>0</v>
      </c>
      <c r="C241" s="360">
        <v>0</v>
      </c>
      <c r="D241" s="360"/>
      <c r="E241" s="360">
        <v>310</v>
      </c>
      <c r="F241" s="360">
        <v>0</v>
      </c>
      <c r="G241" s="360"/>
      <c r="H241" s="360">
        <v>0</v>
      </c>
      <c r="I241" s="360">
        <v>-845</v>
      </c>
      <c r="J241" s="360"/>
      <c r="K241" s="360">
        <v>3123</v>
      </c>
      <c r="L241" s="360">
        <v>-2656</v>
      </c>
      <c r="M241" s="360"/>
      <c r="N241" s="360">
        <v>-34</v>
      </c>
      <c r="O241" s="361">
        <v>-0.03</v>
      </c>
    </row>
    <row r="242" spans="1:15" s="174" customFormat="1" ht="13.95" customHeight="1" x14ac:dyDescent="0.25">
      <c r="A242" s="430" t="s">
        <v>680</v>
      </c>
      <c r="B242" s="360">
        <v>0</v>
      </c>
      <c r="C242" s="360">
        <v>0</v>
      </c>
      <c r="D242" s="360"/>
      <c r="E242" s="360">
        <v>226</v>
      </c>
      <c r="F242" s="360">
        <v>0</v>
      </c>
      <c r="G242" s="360"/>
      <c r="H242" s="360">
        <v>0</v>
      </c>
      <c r="I242" s="360">
        <v>-764</v>
      </c>
      <c r="J242" s="360"/>
      <c r="K242" s="360">
        <v>1789</v>
      </c>
      <c r="L242" s="360">
        <v>-1340</v>
      </c>
      <c r="M242" s="360"/>
      <c r="N242" s="360">
        <v>-16</v>
      </c>
      <c r="O242" s="361">
        <v>-0.02</v>
      </c>
    </row>
    <row r="243" spans="1:15" s="174" customFormat="1" ht="13.95" customHeight="1" x14ac:dyDescent="0.25">
      <c r="A243" s="430" t="s">
        <v>681</v>
      </c>
      <c r="B243" s="360">
        <v>0</v>
      </c>
      <c r="C243" s="360">
        <v>0</v>
      </c>
      <c r="D243" s="360"/>
      <c r="E243" s="360">
        <v>558</v>
      </c>
      <c r="F243" s="360">
        <v>-61</v>
      </c>
      <c r="G243" s="360"/>
      <c r="H243" s="360">
        <v>0</v>
      </c>
      <c r="I243" s="360">
        <v>-447</v>
      </c>
      <c r="J243" s="360"/>
      <c r="K243" s="360">
        <v>6613</v>
      </c>
      <c r="L243" s="360">
        <v>-10182</v>
      </c>
      <c r="M243" s="360"/>
      <c r="N243" s="360">
        <v>-381</v>
      </c>
      <c r="O243" s="361">
        <v>-0.19</v>
      </c>
    </row>
    <row r="244" spans="1:15" s="174" customFormat="1" ht="13.95" customHeight="1" x14ac:dyDescent="0.25">
      <c r="A244" s="430" t="s">
        <v>682</v>
      </c>
      <c r="B244" s="360">
        <v>0</v>
      </c>
      <c r="C244" s="360">
        <v>0</v>
      </c>
      <c r="D244" s="360"/>
      <c r="E244" s="360">
        <v>839</v>
      </c>
      <c r="F244" s="360">
        <v>0</v>
      </c>
      <c r="G244" s="360"/>
      <c r="H244" s="360">
        <v>0</v>
      </c>
      <c r="I244" s="360">
        <v>-1297</v>
      </c>
      <c r="J244" s="360"/>
      <c r="K244" s="360">
        <v>7916</v>
      </c>
      <c r="L244" s="360">
        <v>-7062</v>
      </c>
      <c r="M244" s="360"/>
      <c r="N244" s="360">
        <v>-23</v>
      </c>
      <c r="O244" s="361">
        <v>-0.01</v>
      </c>
    </row>
    <row r="245" spans="1:15" s="174" customFormat="1" ht="13.95" customHeight="1" x14ac:dyDescent="0.25">
      <c r="A245" s="430" t="s">
        <v>683</v>
      </c>
      <c r="B245" s="360">
        <v>0</v>
      </c>
      <c r="C245" s="360">
        <v>0</v>
      </c>
      <c r="D245" s="360"/>
      <c r="E245" s="360">
        <v>551</v>
      </c>
      <c r="F245" s="360">
        <v>0</v>
      </c>
      <c r="G245" s="360"/>
      <c r="H245" s="360">
        <v>0</v>
      </c>
      <c r="I245" s="360">
        <v>-123</v>
      </c>
      <c r="J245" s="360"/>
      <c r="K245" s="360">
        <v>3383</v>
      </c>
      <c r="L245" s="360">
        <v>-3770</v>
      </c>
      <c r="M245" s="360"/>
      <c r="N245" s="360">
        <v>-35</v>
      </c>
      <c r="O245" s="361">
        <v>-0.02</v>
      </c>
    </row>
    <row r="246" spans="1:15" s="174" customFormat="1" ht="13.95" customHeight="1" x14ac:dyDescent="0.25">
      <c r="A246" s="430" t="s">
        <v>684</v>
      </c>
      <c r="B246" s="360">
        <v>0</v>
      </c>
      <c r="C246" s="360">
        <v>0</v>
      </c>
      <c r="D246" s="360"/>
      <c r="E246" s="360">
        <v>682</v>
      </c>
      <c r="F246" s="360">
        <v>-56</v>
      </c>
      <c r="G246" s="360"/>
      <c r="H246" s="360">
        <v>0</v>
      </c>
      <c r="I246" s="360">
        <v>-412</v>
      </c>
      <c r="J246" s="360"/>
      <c r="K246" s="360">
        <v>6806</v>
      </c>
      <c r="L246" s="360">
        <v>-7713</v>
      </c>
      <c r="M246" s="360"/>
      <c r="N246" s="360">
        <v>-480</v>
      </c>
      <c r="O246" s="361">
        <v>-0.17</v>
      </c>
    </row>
    <row r="247" spans="1:15" s="174" customFormat="1" ht="13.95" customHeight="1" x14ac:dyDescent="0.25">
      <c r="A247" s="430" t="s">
        <v>685</v>
      </c>
      <c r="B247" s="360">
        <v>0</v>
      </c>
      <c r="C247" s="360">
        <v>0</v>
      </c>
      <c r="D247" s="360"/>
      <c r="E247" s="360">
        <v>357</v>
      </c>
      <c r="F247" s="360">
        <v>-87</v>
      </c>
      <c r="G247" s="360"/>
      <c r="H247" s="360">
        <v>0</v>
      </c>
      <c r="I247" s="360">
        <v>-113</v>
      </c>
      <c r="J247" s="360"/>
      <c r="K247" s="360">
        <v>3959</v>
      </c>
      <c r="L247" s="360">
        <v>-4316</v>
      </c>
      <c r="M247" s="360"/>
      <c r="N247" s="360">
        <v>-12</v>
      </c>
      <c r="O247" s="361">
        <v>-0.01</v>
      </c>
    </row>
    <row r="248" spans="1:15" s="174" customFormat="1" ht="13.95" customHeight="1" x14ac:dyDescent="0.25">
      <c r="A248" s="430" t="s">
        <v>687</v>
      </c>
      <c r="B248" s="360">
        <v>0</v>
      </c>
      <c r="C248" s="360">
        <v>0</v>
      </c>
      <c r="D248" s="360"/>
      <c r="E248" s="360">
        <v>1518</v>
      </c>
      <c r="F248" s="360">
        <v>-27</v>
      </c>
      <c r="G248" s="360"/>
      <c r="H248" s="360">
        <v>0</v>
      </c>
      <c r="I248" s="360">
        <v>-1213</v>
      </c>
      <c r="J248" s="360"/>
      <c r="K248" s="360">
        <v>7890</v>
      </c>
      <c r="L248" s="360">
        <v>-6960</v>
      </c>
      <c r="M248" s="360"/>
      <c r="N248" s="360">
        <v>-634</v>
      </c>
      <c r="O248" s="361">
        <v>-0.28000000000000003</v>
      </c>
    </row>
    <row r="249" spans="1:15" s="174" customFormat="1" ht="13.95" customHeight="1" x14ac:dyDescent="0.25">
      <c r="A249" s="430" t="s">
        <v>688</v>
      </c>
      <c r="B249" s="360">
        <v>0</v>
      </c>
      <c r="C249" s="360">
        <v>0</v>
      </c>
      <c r="D249" s="360"/>
      <c r="E249" s="360">
        <v>326</v>
      </c>
      <c r="F249" s="360">
        <v>-26</v>
      </c>
      <c r="G249" s="360"/>
      <c r="H249" s="360">
        <v>0</v>
      </c>
      <c r="I249" s="360">
        <v>-166</v>
      </c>
      <c r="J249" s="360"/>
      <c r="K249" s="360">
        <v>5954</v>
      </c>
      <c r="L249" s="360">
        <v>-5647</v>
      </c>
      <c r="M249" s="360"/>
      <c r="N249" s="360">
        <v>-221</v>
      </c>
      <c r="O249" s="361">
        <v>-0.18</v>
      </c>
    </row>
    <row r="250" spans="1:15" s="174" customFormat="1" ht="13.95" customHeight="1" x14ac:dyDescent="0.25">
      <c r="A250" s="430" t="s">
        <v>689</v>
      </c>
      <c r="B250" s="360">
        <v>0</v>
      </c>
      <c r="C250" s="360">
        <v>0</v>
      </c>
      <c r="D250" s="360"/>
      <c r="E250" s="360">
        <v>360</v>
      </c>
      <c r="F250" s="360">
        <v>-27</v>
      </c>
      <c r="G250" s="360"/>
      <c r="H250" s="360">
        <v>0</v>
      </c>
      <c r="I250" s="360">
        <v>-164</v>
      </c>
      <c r="J250" s="360"/>
      <c r="K250" s="360">
        <v>6535</v>
      </c>
      <c r="L250" s="360">
        <v>-6052</v>
      </c>
      <c r="M250" s="360"/>
      <c r="N250" s="360">
        <v>-217</v>
      </c>
      <c r="O250" s="361">
        <v>-0.17</v>
      </c>
    </row>
    <row r="251" spans="1:15" s="174" customFormat="1" ht="13.95" customHeight="1" x14ac:dyDescent="0.25">
      <c r="A251" s="430" t="s">
        <v>690</v>
      </c>
      <c r="B251" s="360">
        <v>0</v>
      </c>
      <c r="C251" s="360">
        <v>0</v>
      </c>
      <c r="D251" s="360"/>
      <c r="E251" s="360">
        <v>922</v>
      </c>
      <c r="F251" s="360">
        <v>0</v>
      </c>
      <c r="G251" s="360"/>
      <c r="H251" s="360">
        <v>0</v>
      </c>
      <c r="I251" s="360">
        <v>-556</v>
      </c>
      <c r="J251" s="360"/>
      <c r="K251" s="360">
        <v>15230</v>
      </c>
      <c r="L251" s="360">
        <v>-14536</v>
      </c>
      <c r="M251" s="360"/>
      <c r="N251" s="360">
        <v>-299</v>
      </c>
      <c r="O251" s="361">
        <v>-0.08</v>
      </c>
    </row>
    <row r="252" spans="1:15" s="174" customFormat="1" ht="13.95" customHeight="1" x14ac:dyDescent="0.25">
      <c r="A252" s="430" t="s">
        <v>691</v>
      </c>
      <c r="B252" s="360">
        <v>0</v>
      </c>
      <c r="C252" s="360">
        <v>0</v>
      </c>
      <c r="D252" s="360"/>
      <c r="E252" s="360">
        <v>1286</v>
      </c>
      <c r="F252" s="360">
        <v>-3</v>
      </c>
      <c r="G252" s="360"/>
      <c r="H252" s="360">
        <v>0</v>
      </c>
      <c r="I252" s="360">
        <v>-675</v>
      </c>
      <c r="J252" s="360"/>
      <c r="K252" s="360">
        <v>16388</v>
      </c>
      <c r="L252" s="360">
        <v>-14792</v>
      </c>
      <c r="M252" s="360"/>
      <c r="N252" s="360">
        <v>-24</v>
      </c>
      <c r="O252" s="361">
        <v>0</v>
      </c>
    </row>
    <row r="253" spans="1:15" s="174" customFormat="1" ht="13.95" customHeight="1" x14ac:dyDescent="0.25">
      <c r="A253" s="430" t="s">
        <v>692</v>
      </c>
      <c r="B253" s="360">
        <v>0</v>
      </c>
      <c r="C253" s="360">
        <v>0</v>
      </c>
      <c r="D253" s="360"/>
      <c r="E253" s="360">
        <v>906</v>
      </c>
      <c r="F253" s="360">
        <v>0</v>
      </c>
      <c r="G253" s="360"/>
      <c r="H253" s="360">
        <v>0</v>
      </c>
      <c r="I253" s="360">
        <v>-490</v>
      </c>
      <c r="J253" s="360"/>
      <c r="K253" s="360">
        <v>10744</v>
      </c>
      <c r="L253" s="360">
        <v>-8482</v>
      </c>
      <c r="M253" s="360"/>
      <c r="N253" s="360">
        <v>-20</v>
      </c>
      <c r="O253" s="361">
        <v>-0.01</v>
      </c>
    </row>
    <row r="254" spans="1:15" s="174" customFormat="1" ht="13.95" customHeight="1" x14ac:dyDescent="0.25">
      <c r="A254" s="430" t="s">
        <v>693</v>
      </c>
      <c r="B254" s="360">
        <v>0</v>
      </c>
      <c r="C254" s="360">
        <v>0</v>
      </c>
      <c r="D254" s="360"/>
      <c r="E254" s="360">
        <v>1296</v>
      </c>
      <c r="F254" s="360">
        <v>0</v>
      </c>
      <c r="G254" s="360"/>
      <c r="H254" s="360">
        <v>0</v>
      </c>
      <c r="I254" s="360">
        <v>-601</v>
      </c>
      <c r="J254" s="360"/>
      <c r="K254" s="360">
        <v>16062</v>
      </c>
      <c r="L254" s="360">
        <v>-13978</v>
      </c>
      <c r="M254" s="360"/>
      <c r="N254" s="360">
        <v>-27</v>
      </c>
      <c r="O254" s="361">
        <v>0</v>
      </c>
    </row>
    <row r="255" spans="1:15" s="174" customFormat="1" ht="13.95" customHeight="1" x14ac:dyDescent="0.25">
      <c r="A255" s="430" t="s">
        <v>694</v>
      </c>
      <c r="B255" s="360">
        <v>0</v>
      </c>
      <c r="C255" s="360">
        <v>0</v>
      </c>
      <c r="D255" s="360"/>
      <c r="E255" s="360">
        <v>1283</v>
      </c>
      <c r="F255" s="360">
        <v>-355</v>
      </c>
      <c r="G255" s="360"/>
      <c r="H255" s="360">
        <v>0</v>
      </c>
      <c r="I255" s="360">
        <v>-644</v>
      </c>
      <c r="J255" s="360"/>
      <c r="K255" s="360">
        <v>16179</v>
      </c>
      <c r="L255" s="360">
        <v>-13929</v>
      </c>
      <c r="M255" s="360"/>
      <c r="N255" s="360">
        <v>-23</v>
      </c>
      <c r="O255" s="361">
        <v>0</v>
      </c>
    </row>
    <row r="256" spans="1:15" s="174" customFormat="1" ht="13.95" customHeight="1" x14ac:dyDescent="0.25">
      <c r="A256" s="430" t="s">
        <v>695</v>
      </c>
      <c r="B256" s="360">
        <v>0</v>
      </c>
      <c r="C256" s="360">
        <v>0</v>
      </c>
      <c r="D256" s="360"/>
      <c r="E256" s="360">
        <v>1164</v>
      </c>
      <c r="F256" s="360">
        <v>0</v>
      </c>
      <c r="G256" s="360"/>
      <c r="H256" s="360">
        <v>0</v>
      </c>
      <c r="I256" s="360">
        <v>-498</v>
      </c>
      <c r="J256" s="360"/>
      <c r="K256" s="360">
        <v>13527</v>
      </c>
      <c r="L256" s="360">
        <v>-13932</v>
      </c>
      <c r="M256" s="360"/>
      <c r="N256" s="360">
        <v>-24</v>
      </c>
      <c r="O256" s="361">
        <v>0</v>
      </c>
    </row>
    <row r="257" spans="1:15" s="174" customFormat="1" ht="13.95" customHeight="1" x14ac:dyDescent="0.25">
      <c r="A257" s="430" t="s">
        <v>696</v>
      </c>
      <c r="B257" s="360">
        <v>0</v>
      </c>
      <c r="C257" s="360">
        <v>0</v>
      </c>
      <c r="D257" s="360"/>
      <c r="E257" s="360">
        <v>186</v>
      </c>
      <c r="F257" s="360">
        <v>-15</v>
      </c>
      <c r="G257" s="360"/>
      <c r="H257" s="360">
        <v>0</v>
      </c>
      <c r="I257" s="360">
        <v>-83</v>
      </c>
      <c r="J257" s="360"/>
      <c r="K257" s="360">
        <v>3919</v>
      </c>
      <c r="L257" s="360">
        <v>-3755</v>
      </c>
      <c r="M257" s="360"/>
      <c r="N257" s="360">
        <v>-30</v>
      </c>
      <c r="O257" s="361">
        <v>-0.04</v>
      </c>
    </row>
    <row r="258" spans="1:15" s="174" customFormat="1" ht="13.95" customHeight="1" x14ac:dyDescent="0.25">
      <c r="A258" s="430" t="s">
        <v>698</v>
      </c>
      <c r="B258" s="360">
        <v>0</v>
      </c>
      <c r="C258" s="360">
        <v>0</v>
      </c>
      <c r="D258" s="360"/>
      <c r="E258" s="360">
        <v>396</v>
      </c>
      <c r="F258" s="360">
        <v>-44</v>
      </c>
      <c r="G258" s="360"/>
      <c r="H258" s="360">
        <v>0</v>
      </c>
      <c r="I258" s="360">
        <v>-177</v>
      </c>
      <c r="J258" s="360"/>
      <c r="K258" s="360">
        <v>7881</v>
      </c>
      <c r="L258" s="360">
        <v>-7281</v>
      </c>
      <c r="M258" s="360"/>
      <c r="N258" s="360">
        <v>-98</v>
      </c>
      <c r="O258" s="361">
        <v>-0.04</v>
      </c>
    </row>
    <row r="259" spans="1:15" s="174" customFormat="1" ht="13.95" customHeight="1" x14ac:dyDescent="0.25">
      <c r="A259" s="430" t="s">
        <v>699</v>
      </c>
      <c r="B259" s="360">
        <v>0</v>
      </c>
      <c r="C259" s="360">
        <v>0</v>
      </c>
      <c r="D259" s="360"/>
      <c r="E259" s="360">
        <v>443</v>
      </c>
      <c r="F259" s="360">
        <v>-41</v>
      </c>
      <c r="G259" s="360"/>
      <c r="H259" s="360">
        <v>0</v>
      </c>
      <c r="I259" s="360">
        <v>-211</v>
      </c>
      <c r="J259" s="360"/>
      <c r="K259" s="360">
        <v>9139</v>
      </c>
      <c r="L259" s="360">
        <v>-8208</v>
      </c>
      <c r="M259" s="360"/>
      <c r="N259" s="360">
        <v>-89</v>
      </c>
      <c r="O259" s="361">
        <v>-0.03</v>
      </c>
    </row>
    <row r="260" spans="1:15" s="174" customFormat="1" ht="13.95" customHeight="1" x14ac:dyDescent="0.25">
      <c r="A260" s="430" t="s">
        <v>700</v>
      </c>
      <c r="B260" s="360">
        <v>0</v>
      </c>
      <c r="C260" s="360">
        <v>0</v>
      </c>
      <c r="D260" s="360"/>
      <c r="E260" s="360">
        <v>664</v>
      </c>
      <c r="F260" s="360">
        <v>-90</v>
      </c>
      <c r="G260" s="360"/>
      <c r="H260" s="360">
        <v>0</v>
      </c>
      <c r="I260" s="360">
        <v>-304</v>
      </c>
      <c r="J260" s="360"/>
      <c r="K260" s="360">
        <v>13549</v>
      </c>
      <c r="L260" s="360">
        <v>-12177</v>
      </c>
      <c r="M260" s="360"/>
      <c r="N260" s="360">
        <v>-97</v>
      </c>
      <c r="O260" s="361">
        <v>-0.02</v>
      </c>
    </row>
    <row r="261" spans="1:15" s="174" customFormat="1" ht="13.95" customHeight="1" x14ac:dyDescent="0.25">
      <c r="A261" s="430" t="s">
        <v>701</v>
      </c>
      <c r="B261" s="360">
        <v>0</v>
      </c>
      <c r="C261" s="360">
        <v>0</v>
      </c>
      <c r="D261" s="360"/>
      <c r="E261" s="360">
        <v>649</v>
      </c>
      <c r="F261" s="360">
        <v>-72</v>
      </c>
      <c r="G261" s="360"/>
      <c r="H261" s="360">
        <v>0</v>
      </c>
      <c r="I261" s="360">
        <v>-299</v>
      </c>
      <c r="J261" s="360"/>
      <c r="K261" s="360">
        <v>13480</v>
      </c>
      <c r="L261" s="360">
        <v>-10822</v>
      </c>
      <c r="M261" s="360"/>
      <c r="N261" s="360">
        <v>-75</v>
      </c>
      <c r="O261" s="361">
        <v>-0.02</v>
      </c>
    </row>
    <row r="262" spans="1:15" s="174" customFormat="1" ht="13.95" customHeight="1" x14ac:dyDescent="0.25">
      <c r="A262" s="430" t="s">
        <v>702</v>
      </c>
      <c r="B262" s="360">
        <v>0</v>
      </c>
      <c r="C262" s="360">
        <v>0</v>
      </c>
      <c r="D262" s="360"/>
      <c r="E262" s="360">
        <v>922</v>
      </c>
      <c r="F262" s="360">
        <v>-121</v>
      </c>
      <c r="G262" s="360"/>
      <c r="H262" s="360">
        <v>0</v>
      </c>
      <c r="I262" s="360">
        <v>-500</v>
      </c>
      <c r="J262" s="360"/>
      <c r="K262" s="360">
        <v>16661</v>
      </c>
      <c r="L262" s="360">
        <v>-13883</v>
      </c>
      <c r="M262" s="360"/>
      <c r="N262" s="360">
        <v>-39</v>
      </c>
      <c r="O262" s="361">
        <v>-0.01</v>
      </c>
    </row>
    <row r="263" spans="1:15" s="174" customFormat="1" ht="13.95" customHeight="1" x14ac:dyDescent="0.25">
      <c r="A263" s="430" t="s">
        <v>703</v>
      </c>
      <c r="B263" s="360">
        <v>0</v>
      </c>
      <c r="C263" s="360">
        <v>0</v>
      </c>
      <c r="D263" s="360"/>
      <c r="E263" s="360">
        <v>1230</v>
      </c>
      <c r="F263" s="360">
        <v>-210</v>
      </c>
      <c r="G263" s="360"/>
      <c r="H263" s="360">
        <v>0</v>
      </c>
      <c r="I263" s="360">
        <v>-333</v>
      </c>
      <c r="J263" s="360"/>
      <c r="K263" s="360">
        <v>25831</v>
      </c>
      <c r="L263" s="360">
        <v>-23145</v>
      </c>
      <c r="M263" s="360"/>
      <c r="N263" s="360">
        <v>-46</v>
      </c>
      <c r="O263" s="361">
        <v>0</v>
      </c>
    </row>
    <row r="264" spans="1:15" s="174" customFormat="1" ht="13.95" customHeight="1" x14ac:dyDescent="0.25">
      <c r="A264" s="430" t="s">
        <v>738</v>
      </c>
      <c r="B264" s="360">
        <v>0</v>
      </c>
      <c r="C264" s="360">
        <v>0</v>
      </c>
      <c r="D264" s="360"/>
      <c r="E264" s="360">
        <v>743</v>
      </c>
      <c r="F264" s="360">
        <v>-274</v>
      </c>
      <c r="G264" s="360"/>
      <c r="H264" s="360">
        <v>0</v>
      </c>
      <c r="I264" s="360">
        <v>-507</v>
      </c>
      <c r="J264" s="360"/>
      <c r="K264" s="360">
        <v>7838</v>
      </c>
      <c r="L264" s="360">
        <v>-7079</v>
      </c>
      <c r="M264" s="360"/>
      <c r="N264" s="360">
        <v>-19</v>
      </c>
      <c r="O264" s="361">
        <v>-0.01</v>
      </c>
    </row>
    <row r="265" spans="1:15" s="174" customFormat="1" ht="13.95" customHeight="1" x14ac:dyDescent="0.25">
      <c r="A265" s="430" t="s">
        <v>704</v>
      </c>
      <c r="B265" s="360">
        <v>0</v>
      </c>
      <c r="C265" s="360">
        <v>0</v>
      </c>
      <c r="D265" s="360"/>
      <c r="E265" s="360">
        <v>221</v>
      </c>
      <c r="F265" s="360">
        <v>-12</v>
      </c>
      <c r="G265" s="360"/>
      <c r="H265" s="360">
        <v>0</v>
      </c>
      <c r="I265" s="360">
        <v>-60</v>
      </c>
      <c r="J265" s="360"/>
      <c r="K265" s="360">
        <v>3874</v>
      </c>
      <c r="L265" s="360">
        <v>-3623</v>
      </c>
      <c r="M265" s="360"/>
      <c r="N265" s="360">
        <v>-82</v>
      </c>
      <c r="O265" s="361">
        <v>-0.18</v>
      </c>
    </row>
    <row r="266" spans="1:15" s="174" customFormat="1" ht="13.95" customHeight="1" x14ac:dyDescent="0.25">
      <c r="A266" s="430" t="s">
        <v>705</v>
      </c>
      <c r="B266" s="360">
        <v>0</v>
      </c>
      <c r="C266" s="360">
        <v>0</v>
      </c>
      <c r="D266" s="360"/>
      <c r="E266" s="360">
        <v>2</v>
      </c>
      <c r="F266" s="360">
        <v>-4</v>
      </c>
      <c r="G266" s="360"/>
      <c r="H266" s="360">
        <v>0</v>
      </c>
      <c r="I266" s="360">
        <v>-2</v>
      </c>
      <c r="J266" s="360"/>
      <c r="K266" s="360">
        <v>134</v>
      </c>
      <c r="L266" s="360">
        <v>-107</v>
      </c>
      <c r="M266" s="360"/>
      <c r="N266" s="360">
        <v>-14</v>
      </c>
      <c r="O266" s="361">
        <v>-9.0299999999999994</v>
      </c>
    </row>
    <row r="267" spans="1:15" s="174" customFormat="1" ht="13.95" customHeight="1" x14ac:dyDescent="0.25">
      <c r="A267" s="430" t="s">
        <v>706</v>
      </c>
      <c r="B267" s="360">
        <v>0</v>
      </c>
      <c r="C267" s="360">
        <v>0</v>
      </c>
      <c r="D267" s="360"/>
      <c r="E267" s="360">
        <v>41</v>
      </c>
      <c r="F267" s="360">
        <v>-64</v>
      </c>
      <c r="G267" s="360"/>
      <c r="H267" s="360">
        <v>0</v>
      </c>
      <c r="I267" s="360">
        <v>-22</v>
      </c>
      <c r="J267" s="360"/>
      <c r="K267" s="360">
        <v>4075</v>
      </c>
      <c r="L267" s="360">
        <v>-2727</v>
      </c>
      <c r="M267" s="360"/>
      <c r="N267" s="360">
        <v>-13</v>
      </c>
      <c r="O267" s="361">
        <v>-0.04</v>
      </c>
    </row>
    <row r="268" spans="1:15" s="174" customFormat="1" ht="13.95" customHeight="1" x14ac:dyDescent="0.25">
      <c r="A268" s="430" t="s">
        <v>707</v>
      </c>
      <c r="B268" s="360">
        <v>0</v>
      </c>
      <c r="C268" s="360">
        <v>0</v>
      </c>
      <c r="D268" s="360"/>
      <c r="E268" s="360">
        <v>131</v>
      </c>
      <c r="F268" s="360">
        <v>-121</v>
      </c>
      <c r="G268" s="360"/>
      <c r="H268" s="360">
        <v>0</v>
      </c>
      <c r="I268" s="360">
        <v>-47</v>
      </c>
      <c r="J268" s="360"/>
      <c r="K268" s="360">
        <v>2501</v>
      </c>
      <c r="L268" s="360">
        <v>-2402</v>
      </c>
      <c r="M268" s="360"/>
      <c r="N268" s="360">
        <v>-13</v>
      </c>
      <c r="O268" s="361">
        <v>-0.01</v>
      </c>
    </row>
    <row r="269" spans="1:15" s="174" customFormat="1" ht="13.95" customHeight="1" x14ac:dyDescent="0.25">
      <c r="A269" s="430" t="s">
        <v>886</v>
      </c>
      <c r="B269" s="360">
        <v>-6000000</v>
      </c>
      <c r="C269" s="360">
        <v>6000000</v>
      </c>
      <c r="D269" s="360"/>
      <c r="E269" s="360">
        <v>4644</v>
      </c>
      <c r="F269" s="360">
        <v>0</v>
      </c>
      <c r="G269" s="360"/>
      <c r="H269" s="360">
        <v>0</v>
      </c>
      <c r="I269" s="360">
        <v>0</v>
      </c>
      <c r="J269" s="360"/>
      <c r="K269" s="360">
        <v>81405</v>
      </c>
      <c r="L269" s="360">
        <v>0</v>
      </c>
      <c r="M269" s="360"/>
      <c r="N269" s="360">
        <v>0</v>
      </c>
      <c r="O269" s="361">
        <v>0</v>
      </c>
    </row>
    <row r="270" spans="1:15" s="174" customFormat="1" ht="13.95" customHeight="1" x14ac:dyDescent="0.25">
      <c r="A270" s="430" t="s">
        <v>708</v>
      </c>
      <c r="B270" s="360">
        <v>0</v>
      </c>
      <c r="C270" s="360">
        <v>0</v>
      </c>
      <c r="D270" s="360"/>
      <c r="E270" s="360">
        <v>396</v>
      </c>
      <c r="F270" s="360">
        <v>-165</v>
      </c>
      <c r="G270" s="360"/>
      <c r="H270" s="360">
        <v>0</v>
      </c>
      <c r="I270" s="360">
        <v>-157</v>
      </c>
      <c r="J270" s="360"/>
      <c r="K270" s="360">
        <v>3847</v>
      </c>
      <c r="L270" s="360">
        <v>-4101</v>
      </c>
      <c r="M270" s="360"/>
      <c r="N270" s="360">
        <v>-11</v>
      </c>
      <c r="O270" s="361">
        <v>-0.01</v>
      </c>
    </row>
    <row r="271" spans="1:15" s="174" customFormat="1" ht="13.95" customHeight="1" x14ac:dyDescent="0.25">
      <c r="A271" s="430" t="s">
        <v>530</v>
      </c>
      <c r="B271" s="360">
        <v>0</v>
      </c>
      <c r="C271" s="360">
        <v>0</v>
      </c>
      <c r="D271" s="360"/>
      <c r="E271" s="360">
        <v>140</v>
      </c>
      <c r="F271" s="360">
        <v>-4</v>
      </c>
      <c r="G271" s="360"/>
      <c r="H271" s="360">
        <v>0</v>
      </c>
      <c r="I271" s="360">
        <v>-77</v>
      </c>
      <c r="J271" s="360"/>
      <c r="K271" s="360">
        <v>3183</v>
      </c>
      <c r="L271" s="360">
        <v>-2837</v>
      </c>
      <c r="M271" s="360"/>
      <c r="N271" s="360">
        <v>-37</v>
      </c>
      <c r="O271" s="361">
        <v>-0.06</v>
      </c>
    </row>
    <row r="272" spans="1:15" s="174" customFormat="1" ht="13.95" customHeight="1" x14ac:dyDescent="0.25">
      <c r="A272" s="430" t="s">
        <v>720</v>
      </c>
      <c r="B272" s="360">
        <v>0</v>
      </c>
      <c r="C272" s="360">
        <v>0</v>
      </c>
      <c r="D272" s="360"/>
      <c r="E272" s="360">
        <v>359</v>
      </c>
      <c r="F272" s="360">
        <v>-85</v>
      </c>
      <c r="G272" s="360"/>
      <c r="H272" s="360">
        <v>0</v>
      </c>
      <c r="I272" s="360">
        <v>-125</v>
      </c>
      <c r="J272" s="360"/>
      <c r="K272" s="360">
        <v>7447</v>
      </c>
      <c r="L272" s="360">
        <v>-7091</v>
      </c>
      <c r="M272" s="360"/>
      <c r="N272" s="360">
        <v>-179</v>
      </c>
      <c r="O272" s="361">
        <v>-0.08</v>
      </c>
    </row>
    <row r="273" spans="1:15" s="174" customFormat="1" ht="13.95" customHeight="1" x14ac:dyDescent="0.25">
      <c r="A273" s="430" t="s">
        <v>531</v>
      </c>
      <c r="B273" s="360">
        <v>0</v>
      </c>
      <c r="C273" s="360">
        <v>0</v>
      </c>
      <c r="D273" s="360"/>
      <c r="E273" s="360">
        <v>476</v>
      </c>
      <c r="F273" s="360">
        <v>-53</v>
      </c>
      <c r="G273" s="360"/>
      <c r="H273" s="360">
        <v>66</v>
      </c>
      <c r="I273" s="360">
        <v>-217</v>
      </c>
      <c r="J273" s="360"/>
      <c r="K273" s="360">
        <v>8630</v>
      </c>
      <c r="L273" s="360">
        <v>-7880</v>
      </c>
      <c r="M273" s="360"/>
      <c r="N273" s="360">
        <v>-693</v>
      </c>
      <c r="O273" s="361">
        <v>-0.25</v>
      </c>
    </row>
    <row r="274" spans="1:15" s="174" customFormat="1" ht="13.95" customHeight="1" x14ac:dyDescent="0.25">
      <c r="A274" s="430" t="s">
        <v>865</v>
      </c>
      <c r="B274" s="360">
        <v>-540000</v>
      </c>
      <c r="C274" s="360">
        <v>435549</v>
      </c>
      <c r="D274" s="360"/>
      <c r="E274" s="360">
        <v>53024</v>
      </c>
      <c r="F274" s="360">
        <v>-571</v>
      </c>
      <c r="G274" s="360"/>
      <c r="H274" s="360">
        <v>0</v>
      </c>
      <c r="I274" s="360">
        <v>0</v>
      </c>
      <c r="J274" s="360"/>
      <c r="K274" s="360">
        <v>365064</v>
      </c>
      <c r="L274" s="360">
        <v>0</v>
      </c>
      <c r="M274" s="360"/>
      <c r="N274" s="360">
        <v>-37071</v>
      </c>
      <c r="O274" s="361">
        <v>-2.93</v>
      </c>
    </row>
    <row r="275" spans="1:15" s="174" customFormat="1" ht="13.95" customHeight="1" x14ac:dyDescent="0.25">
      <c r="A275" s="347" t="s">
        <v>892</v>
      </c>
      <c r="B275" s="354">
        <v>-17291939</v>
      </c>
      <c r="C275" s="354">
        <v>16318641</v>
      </c>
      <c r="D275" s="354"/>
      <c r="E275" s="354">
        <v>1219383</v>
      </c>
      <c r="F275" s="354">
        <v>-563206</v>
      </c>
      <c r="G275" s="354"/>
      <c r="H275" s="354">
        <v>27531</v>
      </c>
      <c r="I275" s="354">
        <v>-74549</v>
      </c>
      <c r="J275" s="354"/>
      <c r="K275" s="354">
        <v>9398118</v>
      </c>
      <c r="L275" s="354">
        <v>-8623106</v>
      </c>
      <c r="M275" s="354"/>
      <c r="N275" s="354">
        <v>-355066</v>
      </c>
      <c r="O275" s="356">
        <v>-0.16</v>
      </c>
    </row>
    <row r="276" spans="1:15" s="174" customFormat="1" ht="13.95" customHeight="1" x14ac:dyDescent="0.25">
      <c r="A276" s="347" t="s">
        <v>893</v>
      </c>
      <c r="B276" s="354">
        <v>-9020757</v>
      </c>
      <c r="C276" s="354">
        <v>9257892</v>
      </c>
      <c r="D276" s="354"/>
      <c r="E276" s="354">
        <v>1207963</v>
      </c>
      <c r="F276" s="354">
        <v>-693348</v>
      </c>
      <c r="G276" s="354"/>
      <c r="H276" s="354">
        <v>49100</v>
      </c>
      <c r="I276" s="354">
        <v>-119504</v>
      </c>
      <c r="J276" s="354"/>
      <c r="K276" s="354">
        <v>7601083</v>
      </c>
      <c r="L276" s="354">
        <v>-7793616</v>
      </c>
      <c r="M276" s="354"/>
      <c r="N276" s="354">
        <v>-213307</v>
      </c>
      <c r="O276" s="356">
        <v>-0.1</v>
      </c>
    </row>
    <row r="277" spans="1:15" s="174" customFormat="1" ht="13.95" customHeight="1" x14ac:dyDescent="0.25">
      <c r="A277" s="347" t="s">
        <v>81</v>
      </c>
      <c r="B277" s="356">
        <v>91.69</v>
      </c>
      <c r="C277" s="356">
        <v>76.27</v>
      </c>
      <c r="D277" s="356"/>
      <c r="E277" s="356">
        <v>0.95</v>
      </c>
      <c r="F277" s="356">
        <v>-18.77</v>
      </c>
      <c r="G277" s="356"/>
      <c r="H277" s="356">
        <v>-43.93</v>
      </c>
      <c r="I277" s="356">
        <v>-37.619999999999997</v>
      </c>
      <c r="J277" s="356"/>
      <c r="K277" s="356">
        <v>23.64</v>
      </c>
      <c r="L277" s="356">
        <v>10.64</v>
      </c>
      <c r="M277" s="356"/>
      <c r="N277" s="356">
        <v>66.459999999999994</v>
      </c>
      <c r="O277" s="356">
        <v>60</v>
      </c>
    </row>
    <row r="278" spans="1:15" s="174" customFormat="1" ht="13.5" customHeight="1" x14ac:dyDescent="0.25">
      <c r="A278" s="347"/>
      <c r="B278" s="356"/>
      <c r="C278" s="356"/>
      <c r="D278" s="356"/>
      <c r="E278" s="356"/>
      <c r="F278" s="356"/>
      <c r="G278" s="356"/>
      <c r="H278" s="356"/>
      <c r="I278" s="356"/>
      <c r="J278" s="356"/>
      <c r="K278" s="356"/>
      <c r="L278" s="356"/>
      <c r="M278" s="356"/>
      <c r="N278" s="356"/>
      <c r="O278" s="356"/>
    </row>
    <row r="279" spans="1:15" s="174" customFormat="1" ht="13.5" customHeight="1" x14ac:dyDescent="0.25">
      <c r="A279" s="347" t="s">
        <v>767</v>
      </c>
      <c r="B279" s="356"/>
      <c r="C279" s="356"/>
      <c r="D279" s="356"/>
      <c r="E279" s="356"/>
      <c r="F279" s="356"/>
      <c r="G279" s="356"/>
      <c r="H279" s="356"/>
      <c r="I279" s="356"/>
      <c r="J279" s="356"/>
      <c r="K279" s="356"/>
      <c r="L279" s="356"/>
      <c r="M279" s="356"/>
      <c r="N279" s="356"/>
      <c r="O279" s="356"/>
    </row>
    <row r="280" spans="1:15" s="174" customFormat="1" ht="13.95" customHeight="1" x14ac:dyDescent="0.25">
      <c r="A280" s="350" t="s">
        <v>714</v>
      </c>
      <c r="B280" s="353">
        <v>-1384000</v>
      </c>
      <c r="C280" s="353">
        <v>800000</v>
      </c>
      <c r="D280" s="353"/>
      <c r="E280" s="353">
        <v>0</v>
      </c>
      <c r="F280" s="353">
        <v>0</v>
      </c>
      <c r="G280" s="353"/>
      <c r="H280" s="353">
        <v>0</v>
      </c>
      <c r="I280" s="353">
        <v>0</v>
      </c>
      <c r="J280" s="353"/>
      <c r="K280" s="353">
        <v>1122330</v>
      </c>
      <c r="L280" s="353">
        <v>-600000</v>
      </c>
      <c r="M280" s="353"/>
      <c r="N280" s="353">
        <v>-77</v>
      </c>
      <c r="O280" s="355">
        <v>-0.01</v>
      </c>
    </row>
    <row r="281" spans="1:15" s="174" customFormat="1" ht="13.5" customHeight="1" x14ac:dyDescent="0.25">
      <c r="A281" s="347" t="s">
        <v>894</v>
      </c>
      <c r="B281" s="354">
        <v>-1384000</v>
      </c>
      <c r="C281" s="354">
        <v>800000</v>
      </c>
      <c r="D281" s="354"/>
      <c r="E281" s="354">
        <v>0</v>
      </c>
      <c r="F281" s="354">
        <v>0</v>
      </c>
      <c r="G281" s="354"/>
      <c r="H281" s="354">
        <v>0</v>
      </c>
      <c r="I281" s="354">
        <v>0</v>
      </c>
      <c r="J281" s="354"/>
      <c r="K281" s="354">
        <v>1122330</v>
      </c>
      <c r="L281" s="354">
        <v>-600000</v>
      </c>
      <c r="M281" s="354"/>
      <c r="N281" s="354">
        <v>-77</v>
      </c>
      <c r="O281" s="356">
        <v>-0.01</v>
      </c>
    </row>
    <row r="282" spans="1:15" s="174" customFormat="1" ht="13.5" customHeight="1" x14ac:dyDescent="0.25">
      <c r="A282" s="347" t="s">
        <v>895</v>
      </c>
      <c r="B282" s="354">
        <v>-1443463</v>
      </c>
      <c r="C282" s="354">
        <v>739998</v>
      </c>
      <c r="D282" s="354"/>
      <c r="E282" s="354">
        <v>0</v>
      </c>
      <c r="F282" s="354">
        <v>0</v>
      </c>
      <c r="G282" s="354"/>
      <c r="H282" s="354">
        <v>0</v>
      </c>
      <c r="I282" s="354">
        <v>0</v>
      </c>
      <c r="J282" s="354"/>
      <c r="K282" s="354">
        <v>1122330</v>
      </c>
      <c r="L282" s="354">
        <v>-360000</v>
      </c>
      <c r="M282" s="354"/>
      <c r="N282" s="354">
        <v>-75</v>
      </c>
      <c r="O282" s="356">
        <v>-0.01</v>
      </c>
    </row>
    <row r="283" spans="1:15" s="174" customFormat="1" ht="13.5" customHeight="1" x14ac:dyDescent="0.25">
      <c r="A283" s="347" t="s">
        <v>81</v>
      </c>
      <c r="B283" s="356">
        <v>-4.12</v>
      </c>
      <c r="C283" s="356">
        <v>8.11</v>
      </c>
      <c r="D283" s="356"/>
      <c r="E283" s="356" t="s">
        <v>447</v>
      </c>
      <c r="F283" s="356" t="s">
        <v>447</v>
      </c>
      <c r="G283" s="356"/>
      <c r="H283" s="356" t="s">
        <v>447</v>
      </c>
      <c r="I283" s="356" t="s">
        <v>447</v>
      </c>
      <c r="J283" s="356"/>
      <c r="K283" s="356">
        <v>0</v>
      </c>
      <c r="L283" s="356">
        <v>66.67</v>
      </c>
      <c r="M283" s="356"/>
      <c r="N283" s="356">
        <v>2.67</v>
      </c>
      <c r="O283" s="356">
        <v>0</v>
      </c>
    </row>
    <row r="284" spans="1:15" s="174" customFormat="1" ht="13.5" customHeight="1" x14ac:dyDescent="0.25">
      <c r="A284" s="347"/>
      <c r="B284" s="356"/>
      <c r="C284" s="356"/>
      <c r="D284" s="356"/>
      <c r="E284" s="356"/>
      <c r="F284" s="356"/>
      <c r="G284" s="356"/>
      <c r="H284" s="356"/>
      <c r="I284" s="356"/>
      <c r="J284" s="356"/>
      <c r="K284" s="356"/>
      <c r="L284" s="356"/>
      <c r="M284" s="356"/>
      <c r="N284" s="356"/>
      <c r="O284" s="356"/>
    </row>
    <row r="285" spans="1:15" s="174" customFormat="1" ht="13.5" customHeight="1" x14ac:dyDescent="0.25">
      <c r="A285" s="347" t="s">
        <v>906</v>
      </c>
      <c r="B285" s="356"/>
      <c r="C285" s="356"/>
      <c r="D285" s="356"/>
      <c r="E285" s="356"/>
      <c r="F285" s="356"/>
      <c r="G285" s="356"/>
      <c r="H285" s="356"/>
      <c r="I285" s="356"/>
      <c r="J285" s="356"/>
      <c r="K285" s="356"/>
      <c r="L285" s="356"/>
      <c r="M285" s="356"/>
      <c r="N285" s="356"/>
      <c r="O285" s="356"/>
    </row>
    <row r="286" spans="1:15" s="174" customFormat="1" ht="13.95" customHeight="1" x14ac:dyDescent="0.25">
      <c r="A286" s="350" t="s">
        <v>742</v>
      </c>
      <c r="B286" s="353">
        <v>0</v>
      </c>
      <c r="C286" s="353">
        <v>0</v>
      </c>
      <c r="D286" s="353"/>
      <c r="E286" s="353">
        <v>108</v>
      </c>
      <c r="F286" s="353">
        <v>-108</v>
      </c>
      <c r="G286" s="353"/>
      <c r="H286" s="353">
        <v>0</v>
      </c>
      <c r="I286" s="353">
        <v>0</v>
      </c>
      <c r="J286" s="353"/>
      <c r="K286" s="353">
        <v>172</v>
      </c>
      <c r="L286" s="353">
        <v>-172</v>
      </c>
      <c r="M286" s="353"/>
      <c r="N286" s="353">
        <v>-16</v>
      </c>
      <c r="O286" s="355">
        <v>-0.45</v>
      </c>
    </row>
    <row r="287" spans="1:15" s="174" customFormat="1" ht="13.95" customHeight="1" x14ac:dyDescent="0.25">
      <c r="A287" s="430" t="s">
        <v>740</v>
      </c>
      <c r="B287" s="360">
        <v>0</v>
      </c>
      <c r="C287" s="360">
        <v>0</v>
      </c>
      <c r="D287" s="360"/>
      <c r="E287" s="360">
        <v>0</v>
      </c>
      <c r="F287" s="360">
        <v>0</v>
      </c>
      <c r="G287" s="360"/>
      <c r="H287" s="360">
        <v>0</v>
      </c>
      <c r="I287" s="360">
        <v>0</v>
      </c>
      <c r="J287" s="360"/>
      <c r="K287" s="360">
        <v>0</v>
      </c>
      <c r="L287" s="360">
        <v>0</v>
      </c>
      <c r="M287" s="360"/>
      <c r="N287" s="360">
        <v>0</v>
      </c>
      <c r="O287" s="361">
        <v>0</v>
      </c>
    </row>
    <row r="288" spans="1:15" s="174" customFormat="1" ht="13.95" customHeight="1" x14ac:dyDescent="0.25">
      <c r="A288" s="430" t="s">
        <v>753</v>
      </c>
      <c r="B288" s="360">
        <v>0</v>
      </c>
      <c r="C288" s="360">
        <v>0</v>
      </c>
      <c r="D288" s="360"/>
      <c r="E288" s="360">
        <v>0</v>
      </c>
      <c r="F288" s="360">
        <v>0</v>
      </c>
      <c r="G288" s="360"/>
      <c r="H288" s="360">
        <v>0</v>
      </c>
      <c r="I288" s="360">
        <v>0</v>
      </c>
      <c r="J288" s="360"/>
      <c r="K288" s="360">
        <v>0</v>
      </c>
      <c r="L288" s="360">
        <v>0</v>
      </c>
      <c r="M288" s="360"/>
      <c r="N288" s="360">
        <v>-16</v>
      </c>
      <c r="O288" s="361">
        <v>-0.01</v>
      </c>
    </row>
    <row r="289" spans="1:15" s="174" customFormat="1" ht="13.95" customHeight="1" x14ac:dyDescent="0.25">
      <c r="A289" s="430" t="s">
        <v>747</v>
      </c>
      <c r="B289" s="360">
        <v>-338855</v>
      </c>
      <c r="C289" s="360">
        <v>0</v>
      </c>
      <c r="D289" s="360"/>
      <c r="E289" s="360">
        <v>0</v>
      </c>
      <c r="F289" s="360">
        <v>-641</v>
      </c>
      <c r="G289" s="360"/>
      <c r="H289" s="360">
        <v>0</v>
      </c>
      <c r="I289" s="360">
        <v>0</v>
      </c>
      <c r="J289" s="360"/>
      <c r="K289" s="360">
        <v>359930</v>
      </c>
      <c r="L289" s="360">
        <v>0</v>
      </c>
      <c r="M289" s="360"/>
      <c r="N289" s="360">
        <v>-20</v>
      </c>
      <c r="O289" s="361">
        <v>-0.01</v>
      </c>
    </row>
    <row r="290" spans="1:15" s="174" customFormat="1" ht="13.95" customHeight="1" x14ac:dyDescent="0.25">
      <c r="A290" s="430" t="s">
        <v>752</v>
      </c>
      <c r="B290" s="360">
        <v>0</v>
      </c>
      <c r="C290" s="360">
        <v>0</v>
      </c>
      <c r="D290" s="360"/>
      <c r="E290" s="360">
        <v>0</v>
      </c>
      <c r="F290" s="360">
        <v>-2190</v>
      </c>
      <c r="G290" s="360"/>
      <c r="H290" s="360">
        <v>0</v>
      </c>
      <c r="I290" s="360">
        <v>0</v>
      </c>
      <c r="J290" s="360"/>
      <c r="K290" s="360">
        <v>0</v>
      </c>
      <c r="L290" s="360">
        <v>0</v>
      </c>
      <c r="M290" s="360"/>
      <c r="N290" s="360">
        <v>-62</v>
      </c>
      <c r="O290" s="361">
        <v>-7.0000000000000007E-2</v>
      </c>
    </row>
    <row r="291" spans="1:15" s="174" customFormat="1" ht="13.95" customHeight="1" x14ac:dyDescent="0.25">
      <c r="A291" s="430" t="s">
        <v>741</v>
      </c>
      <c r="B291" s="360">
        <v>0</v>
      </c>
      <c r="C291" s="360">
        <v>0</v>
      </c>
      <c r="D291" s="360"/>
      <c r="E291" s="360">
        <v>11558</v>
      </c>
      <c r="F291" s="360">
        <v>-9527</v>
      </c>
      <c r="G291" s="360"/>
      <c r="H291" s="360">
        <v>0</v>
      </c>
      <c r="I291" s="360">
        <v>0</v>
      </c>
      <c r="J291" s="360"/>
      <c r="K291" s="360">
        <v>191079</v>
      </c>
      <c r="L291" s="360">
        <v>-80614</v>
      </c>
      <c r="M291" s="360"/>
      <c r="N291" s="360">
        <v>-2337</v>
      </c>
      <c r="O291" s="361">
        <v>-0.1</v>
      </c>
    </row>
    <row r="292" spans="1:15" s="174" customFormat="1" ht="13.95" customHeight="1" x14ac:dyDescent="0.25">
      <c r="A292" s="430" t="s">
        <v>759</v>
      </c>
      <c r="B292" s="360">
        <v>-186119</v>
      </c>
      <c r="C292" s="360">
        <v>75089</v>
      </c>
      <c r="D292" s="360"/>
      <c r="E292" s="360">
        <v>203</v>
      </c>
      <c r="F292" s="360">
        <v>-51</v>
      </c>
      <c r="G292" s="360"/>
      <c r="H292" s="360">
        <v>0</v>
      </c>
      <c r="I292" s="360">
        <v>0</v>
      </c>
      <c r="J292" s="360"/>
      <c r="K292" s="360">
        <v>180832</v>
      </c>
      <c r="L292" s="360">
        <v>-69949</v>
      </c>
      <c r="M292" s="360"/>
      <c r="N292" s="360">
        <v>-330</v>
      </c>
      <c r="O292" s="361">
        <v>-0.36</v>
      </c>
    </row>
    <row r="293" spans="1:15" s="174" customFormat="1" ht="13.95" customHeight="1" x14ac:dyDescent="0.25">
      <c r="A293" s="430" t="s">
        <v>744</v>
      </c>
      <c r="B293" s="360">
        <v>-45906</v>
      </c>
      <c r="C293" s="360">
        <v>0</v>
      </c>
      <c r="D293" s="360"/>
      <c r="E293" s="360">
        <v>1803</v>
      </c>
      <c r="F293" s="360">
        <v>-711</v>
      </c>
      <c r="G293" s="360"/>
      <c r="H293" s="360">
        <v>0</v>
      </c>
      <c r="I293" s="360">
        <v>0</v>
      </c>
      <c r="J293" s="360"/>
      <c r="K293" s="360">
        <v>38992</v>
      </c>
      <c r="L293" s="360">
        <v>0</v>
      </c>
      <c r="M293" s="360"/>
      <c r="N293" s="360">
        <v>-261</v>
      </c>
      <c r="O293" s="361">
        <v>-0.46</v>
      </c>
    </row>
    <row r="294" spans="1:15" s="174" customFormat="1" ht="13.95" customHeight="1" x14ac:dyDescent="0.25">
      <c r="A294" s="430" t="s">
        <v>745</v>
      </c>
      <c r="B294" s="360">
        <v>0</v>
      </c>
      <c r="C294" s="360">
        <v>0</v>
      </c>
      <c r="D294" s="360"/>
      <c r="E294" s="360">
        <v>586</v>
      </c>
      <c r="F294" s="360">
        <v>-1530</v>
      </c>
      <c r="G294" s="360"/>
      <c r="H294" s="360">
        <v>0</v>
      </c>
      <c r="I294" s="360">
        <v>0</v>
      </c>
      <c r="J294" s="360"/>
      <c r="K294" s="360">
        <v>5508</v>
      </c>
      <c r="L294" s="360">
        <v>-64</v>
      </c>
      <c r="M294" s="360"/>
      <c r="N294" s="360">
        <v>-105</v>
      </c>
      <c r="O294" s="361">
        <v>-1.23</v>
      </c>
    </row>
    <row r="295" spans="1:15" s="174" customFormat="1" ht="13.95" customHeight="1" x14ac:dyDescent="0.25">
      <c r="A295" s="430" t="s">
        <v>746</v>
      </c>
      <c r="B295" s="360">
        <v>0</v>
      </c>
      <c r="C295" s="360">
        <v>0</v>
      </c>
      <c r="D295" s="360"/>
      <c r="E295" s="360">
        <v>4263</v>
      </c>
      <c r="F295" s="360">
        <v>-4010</v>
      </c>
      <c r="G295" s="360"/>
      <c r="H295" s="360">
        <v>0</v>
      </c>
      <c r="I295" s="360">
        <v>0</v>
      </c>
      <c r="J295" s="360"/>
      <c r="K295" s="360">
        <v>0</v>
      </c>
      <c r="L295" s="360">
        <v>0</v>
      </c>
      <c r="M295" s="360"/>
      <c r="N295" s="360">
        <v>-254</v>
      </c>
      <c r="O295" s="361">
        <v>-7.0000000000000007E-2</v>
      </c>
    </row>
    <row r="296" spans="1:15" s="174" customFormat="1" ht="13.95" customHeight="1" x14ac:dyDescent="0.25">
      <c r="A296" s="430" t="s">
        <v>750</v>
      </c>
      <c r="B296" s="360">
        <v>0</v>
      </c>
      <c r="C296" s="360">
        <v>0</v>
      </c>
      <c r="D296" s="360"/>
      <c r="E296" s="360">
        <v>285</v>
      </c>
      <c r="F296" s="360">
        <v>-178</v>
      </c>
      <c r="G296" s="360"/>
      <c r="H296" s="360">
        <v>0</v>
      </c>
      <c r="I296" s="360">
        <v>0</v>
      </c>
      <c r="J296" s="360"/>
      <c r="K296" s="360">
        <v>0</v>
      </c>
      <c r="L296" s="360">
        <v>0</v>
      </c>
      <c r="M296" s="360"/>
      <c r="N296" s="360">
        <v>-46</v>
      </c>
      <c r="O296" s="361">
        <v>-0.23</v>
      </c>
    </row>
    <row r="297" spans="1:15" s="174" customFormat="1" ht="13.95" customHeight="1" x14ac:dyDescent="0.25">
      <c r="A297" s="430" t="s">
        <v>761</v>
      </c>
      <c r="B297" s="360">
        <v>-2868</v>
      </c>
      <c r="C297" s="360">
        <v>0</v>
      </c>
      <c r="D297" s="360"/>
      <c r="E297" s="360">
        <v>19</v>
      </c>
      <c r="F297" s="360">
        <v>0</v>
      </c>
      <c r="G297" s="360"/>
      <c r="H297" s="360">
        <v>0</v>
      </c>
      <c r="I297" s="360">
        <v>0</v>
      </c>
      <c r="J297" s="360"/>
      <c r="K297" s="360">
        <v>1279</v>
      </c>
      <c r="L297" s="360">
        <v>-300</v>
      </c>
      <c r="M297" s="360"/>
      <c r="N297" s="360">
        <v>-44</v>
      </c>
      <c r="O297" s="361">
        <v>-2.1800000000000002</v>
      </c>
    </row>
    <row r="298" spans="1:15" s="174" customFormat="1" ht="13.95" customHeight="1" x14ac:dyDescent="0.25">
      <c r="A298" s="430" t="s">
        <v>751</v>
      </c>
      <c r="B298" s="360">
        <v>-433</v>
      </c>
      <c r="C298" s="360">
        <v>0</v>
      </c>
      <c r="D298" s="360"/>
      <c r="E298" s="360">
        <v>67</v>
      </c>
      <c r="F298" s="360">
        <v>-34</v>
      </c>
      <c r="G298" s="360"/>
      <c r="H298" s="360">
        <v>0</v>
      </c>
      <c r="I298" s="360">
        <v>0</v>
      </c>
      <c r="J298" s="360"/>
      <c r="K298" s="360">
        <v>473</v>
      </c>
      <c r="L298" s="360">
        <v>0</v>
      </c>
      <c r="M298" s="360"/>
      <c r="N298" s="360">
        <v>-84</v>
      </c>
      <c r="O298" s="361">
        <v>-3.27</v>
      </c>
    </row>
    <row r="299" spans="1:15" s="174" customFormat="1" ht="13.95" customHeight="1" x14ac:dyDescent="0.25">
      <c r="A299" s="430" t="s">
        <v>749</v>
      </c>
      <c r="B299" s="360">
        <v>-135</v>
      </c>
      <c r="C299" s="360">
        <v>400</v>
      </c>
      <c r="D299" s="360"/>
      <c r="E299" s="360">
        <v>0</v>
      </c>
      <c r="F299" s="360">
        <v>0</v>
      </c>
      <c r="G299" s="360"/>
      <c r="H299" s="360">
        <v>0</v>
      </c>
      <c r="I299" s="360">
        <v>0</v>
      </c>
      <c r="J299" s="360"/>
      <c r="K299" s="360">
        <v>0</v>
      </c>
      <c r="L299" s="360">
        <v>0</v>
      </c>
      <c r="M299" s="360"/>
      <c r="N299" s="360">
        <v>-38</v>
      </c>
      <c r="O299" s="361">
        <v>-0.02</v>
      </c>
    </row>
    <row r="300" spans="1:15" s="174" customFormat="1" ht="13.95" customHeight="1" x14ac:dyDescent="0.25">
      <c r="A300" s="430" t="s">
        <v>762</v>
      </c>
      <c r="B300" s="360">
        <v>-191</v>
      </c>
      <c r="C300" s="360">
        <v>191</v>
      </c>
      <c r="D300" s="360"/>
      <c r="E300" s="360">
        <v>0</v>
      </c>
      <c r="F300" s="360">
        <v>0</v>
      </c>
      <c r="G300" s="360"/>
      <c r="H300" s="360">
        <v>0</v>
      </c>
      <c r="I300" s="360">
        <v>0</v>
      </c>
      <c r="J300" s="360"/>
      <c r="K300" s="360">
        <v>0</v>
      </c>
      <c r="L300" s="360">
        <v>0</v>
      </c>
      <c r="M300" s="360"/>
      <c r="N300" s="360">
        <v>-29</v>
      </c>
      <c r="O300" s="361">
        <v>-0.01</v>
      </c>
    </row>
    <row r="301" spans="1:15" s="174" customFormat="1" ht="13.95" customHeight="1" x14ac:dyDescent="0.25">
      <c r="A301" s="430" t="s">
        <v>754</v>
      </c>
      <c r="B301" s="360">
        <v>-17288</v>
      </c>
      <c r="C301" s="360">
        <v>17302</v>
      </c>
      <c r="D301" s="360"/>
      <c r="E301" s="360">
        <v>0</v>
      </c>
      <c r="F301" s="360">
        <v>0</v>
      </c>
      <c r="G301" s="360"/>
      <c r="H301" s="360">
        <v>0</v>
      </c>
      <c r="I301" s="360">
        <v>0</v>
      </c>
      <c r="J301" s="360"/>
      <c r="K301" s="360">
        <v>0</v>
      </c>
      <c r="L301" s="360">
        <v>0</v>
      </c>
      <c r="M301" s="360"/>
      <c r="N301" s="360">
        <v>-25</v>
      </c>
      <c r="O301" s="361">
        <v>-0.03</v>
      </c>
    </row>
    <row r="302" spans="1:15" s="174" customFormat="1" ht="13.95" customHeight="1" x14ac:dyDescent="0.25">
      <c r="A302" s="430" t="s">
        <v>756</v>
      </c>
      <c r="B302" s="360">
        <v>-99199</v>
      </c>
      <c r="C302" s="360">
        <v>0</v>
      </c>
      <c r="D302" s="360"/>
      <c r="E302" s="360">
        <v>0</v>
      </c>
      <c r="F302" s="360">
        <v>-221</v>
      </c>
      <c r="G302" s="360"/>
      <c r="H302" s="360">
        <v>0</v>
      </c>
      <c r="I302" s="360">
        <v>0</v>
      </c>
      <c r="J302" s="360"/>
      <c r="K302" s="360">
        <v>97114</v>
      </c>
      <c r="L302" s="360">
        <v>0</v>
      </c>
      <c r="M302" s="360"/>
      <c r="N302" s="360">
        <v>-15</v>
      </c>
      <c r="O302" s="361">
        <v>-0.02</v>
      </c>
    </row>
    <row r="303" spans="1:15" s="174" customFormat="1" x14ac:dyDescent="0.25">
      <c r="A303" s="347" t="s">
        <v>896</v>
      </c>
      <c r="B303" s="354">
        <v>-690994</v>
      </c>
      <c r="C303" s="354">
        <v>92982</v>
      </c>
      <c r="D303" s="354"/>
      <c r="E303" s="354">
        <v>18892</v>
      </c>
      <c r="F303" s="354">
        <v>-19201</v>
      </c>
      <c r="G303" s="354"/>
      <c r="H303" s="354">
        <v>0</v>
      </c>
      <c r="I303" s="354">
        <v>0</v>
      </c>
      <c r="J303" s="354"/>
      <c r="K303" s="354">
        <v>875379</v>
      </c>
      <c r="L303" s="354">
        <v>-151099</v>
      </c>
      <c r="M303" s="354"/>
      <c r="N303" s="354">
        <v>-3682</v>
      </c>
      <c r="O303" s="356">
        <v>-8.7756889106467076E-2</v>
      </c>
    </row>
    <row r="304" spans="1:15" s="174" customFormat="1" ht="13.5" customHeight="1" x14ac:dyDescent="0.25">
      <c r="A304" s="347" t="s">
        <v>897</v>
      </c>
      <c r="B304" s="354">
        <v>-631235</v>
      </c>
      <c r="C304" s="354">
        <v>163355</v>
      </c>
      <c r="D304" s="354"/>
      <c r="E304" s="354">
        <v>16347</v>
      </c>
      <c r="F304" s="354">
        <v>-21114</v>
      </c>
      <c r="G304" s="354"/>
      <c r="H304" s="354">
        <v>0</v>
      </c>
      <c r="I304" s="354">
        <v>0</v>
      </c>
      <c r="J304" s="354"/>
      <c r="K304" s="354">
        <v>919272</v>
      </c>
      <c r="L304" s="354">
        <v>-355762</v>
      </c>
      <c r="M304" s="354"/>
      <c r="N304" s="354">
        <v>-1168</v>
      </c>
      <c r="O304" s="356">
        <v>-2.9636681686306888E-2</v>
      </c>
    </row>
    <row r="305" spans="1:15" s="174" customFormat="1" x14ac:dyDescent="0.25">
      <c r="A305" s="347" t="s">
        <v>81</v>
      </c>
      <c r="B305" s="356">
        <v>9.4700000000000006</v>
      </c>
      <c r="C305" s="356">
        <v>-43.08</v>
      </c>
      <c r="D305" s="356"/>
      <c r="E305" s="356">
        <v>15.57</v>
      </c>
      <c r="F305" s="356">
        <v>-9.06</v>
      </c>
      <c r="G305" s="356"/>
      <c r="H305" s="356" t="s">
        <v>447</v>
      </c>
      <c r="I305" s="356" t="s">
        <v>447</v>
      </c>
      <c r="J305" s="356"/>
      <c r="K305" s="356">
        <v>-4.7699999999999996</v>
      </c>
      <c r="L305" s="356">
        <v>-57.53</v>
      </c>
      <c r="M305" s="356"/>
      <c r="N305" s="356">
        <v>215.24</v>
      </c>
      <c r="O305" s="356">
        <v>196.11</v>
      </c>
    </row>
    <row r="306" spans="1:15" s="174" customFormat="1" ht="13.5" customHeight="1" x14ac:dyDescent="0.25">
      <c r="A306" s="347"/>
      <c r="B306" s="356"/>
      <c r="C306" s="356"/>
      <c r="D306" s="356"/>
      <c r="E306" s="356"/>
      <c r="F306" s="356"/>
      <c r="G306" s="356"/>
      <c r="H306" s="356"/>
      <c r="I306" s="356"/>
      <c r="J306" s="356"/>
      <c r="K306" s="356"/>
      <c r="L306" s="356"/>
      <c r="M306" s="356"/>
      <c r="N306" s="356"/>
      <c r="O306" s="356"/>
    </row>
    <row r="307" spans="1:15" s="174" customFormat="1" x14ac:dyDescent="0.25">
      <c r="A307" s="347" t="s">
        <v>898</v>
      </c>
      <c r="B307" s="354">
        <v>-19366933</v>
      </c>
      <c r="C307" s="354">
        <v>17211623</v>
      </c>
      <c r="D307" s="354"/>
      <c r="E307" s="354">
        <v>1238275</v>
      </c>
      <c r="F307" s="354">
        <v>-582407</v>
      </c>
      <c r="G307" s="354"/>
      <c r="H307" s="354">
        <v>27531</v>
      </c>
      <c r="I307" s="354">
        <v>-74549</v>
      </c>
      <c r="J307" s="354"/>
      <c r="K307" s="354">
        <v>11395827</v>
      </c>
      <c r="L307" s="354">
        <v>-9374205</v>
      </c>
      <c r="M307" s="354"/>
      <c r="N307" s="354">
        <v>-358825</v>
      </c>
      <c r="O307" s="451">
        <v>-0.1591993706259798</v>
      </c>
    </row>
    <row r="308" spans="1:15" s="174" customFormat="1" x14ac:dyDescent="0.25">
      <c r="A308" s="347" t="s">
        <v>899</v>
      </c>
      <c r="B308" s="354">
        <v>-11095455</v>
      </c>
      <c r="C308" s="354">
        <v>10161245</v>
      </c>
      <c r="D308" s="354"/>
      <c r="E308" s="354">
        <v>1224310</v>
      </c>
      <c r="F308" s="354">
        <v>-714462</v>
      </c>
      <c r="G308" s="354"/>
      <c r="H308" s="354">
        <v>49100</v>
      </c>
      <c r="I308" s="354">
        <v>-119504</v>
      </c>
      <c r="J308" s="354"/>
      <c r="K308" s="354">
        <v>9642685</v>
      </c>
      <c r="L308" s="354">
        <v>-8509378</v>
      </c>
      <c r="M308" s="354"/>
      <c r="N308" s="354">
        <v>-214550</v>
      </c>
      <c r="O308" s="451">
        <v>-9.7211625767365251E-2</v>
      </c>
    </row>
    <row r="309" spans="1:15" s="174" customFormat="1" x14ac:dyDescent="0.25">
      <c r="A309" s="347" t="s">
        <v>81</v>
      </c>
      <c r="B309" s="356">
        <v>74.55</v>
      </c>
      <c r="C309" s="356">
        <v>69.38</v>
      </c>
      <c r="D309" s="356"/>
      <c r="E309" s="356">
        <v>1.1399999999999999</v>
      </c>
      <c r="F309" s="356">
        <v>-18.48</v>
      </c>
      <c r="G309" s="356"/>
      <c r="H309" s="356">
        <v>-43.93</v>
      </c>
      <c r="I309" s="356">
        <v>-37.619999999999997</v>
      </c>
      <c r="J309" s="356"/>
      <c r="K309" s="356">
        <v>18.18</v>
      </c>
      <c r="L309" s="356">
        <v>10.16</v>
      </c>
      <c r="M309" s="356"/>
      <c r="N309" s="356">
        <v>67.25</v>
      </c>
      <c r="O309" s="356">
        <v>63.74</v>
      </c>
    </row>
    <row r="310" spans="1:15" ht="13.2" customHeight="1" x14ac:dyDescent="0.3">
      <c r="A310" s="489" t="s">
        <v>909</v>
      </c>
      <c r="B310" s="489"/>
      <c r="C310" s="489"/>
      <c r="D310" s="489"/>
      <c r="E310" s="489"/>
      <c r="F310" s="489"/>
    </row>
    <row r="311" spans="1:15" x14ac:dyDescent="0.3">
      <c r="A311" s="90" t="s">
        <v>439</v>
      </c>
    </row>
    <row r="312" spans="1:15" x14ac:dyDescent="0.3">
      <c r="A312" s="90" t="s">
        <v>442</v>
      </c>
    </row>
    <row r="313" spans="1:15" x14ac:dyDescent="0.3">
      <c r="A313" s="90" t="s">
        <v>443</v>
      </c>
    </row>
  </sheetData>
  <customSheetViews>
    <customSheetView guid="{722B3250-471E-4256-A122-1330806A5616}" showPageBreaks="1" showGridLines="0" view="pageBreakPreview" topLeftCell="A13">
      <selection activeCell="T4" sqref="T4"/>
      <pageMargins left="0.59055118110236227" right="0.59055118110236227" top="0.39370078740157483" bottom="0.59055118110236227" header="0" footer="0.39370078740157483"/>
      <pageSetup paperSize="9" scale="59" orientation="landscape" r:id="rId1"/>
      <headerFooter alignWithMargins="0"/>
    </customSheetView>
    <customSheetView guid="{8DCB927E-1FB2-45E1-A382-88D5F1827B16}" showPageBreaks="1" showGridLines="0" printArea="1" view="pageBreakPreview">
      <selection activeCell="A13" sqref="A13"/>
      <pageMargins left="0.59055118110236227" right="0.59055118110236227" top="0.39370078740157483" bottom="0.59055118110236227" header="0" footer="0.39370078740157483"/>
      <pageSetup paperSize="9" scale="59" orientation="landscape" r:id="rId2"/>
      <headerFooter alignWithMargins="0"/>
    </customSheetView>
    <customSheetView guid="{FA2E1843-2BE2-47CF-BE01-D42B5FFA5AE3}" showPageBreaks="1" showGridLines="0" view="pageBreakPreview">
      <selection activeCell="A13" sqref="A13"/>
      <pageMargins left="0.59055118110236227" right="0.59055118110236227" top="0.39370078740157483" bottom="0.59055118110236227" header="0" footer="0.39370078740157483"/>
      <pageSetup paperSize="9" scale="59" orientation="landscape" r:id="rId3"/>
      <headerFooter alignWithMargins="0"/>
    </customSheetView>
  </customSheetViews>
  <mergeCells count="6">
    <mergeCell ref="A310:F310"/>
    <mergeCell ref="B4:C4"/>
    <mergeCell ref="N4:O4"/>
    <mergeCell ref="K4:L4"/>
    <mergeCell ref="E4:F4"/>
    <mergeCell ref="H4:I4"/>
  </mergeCells>
  <phoneticPr fontId="0" type="noConversion"/>
  <pageMargins left="0.59055118110236227" right="0.59055118110236227" top="0.39370078740157483" bottom="0.39370078740157483" header="0" footer="0.19685039370078741"/>
  <pageSetup paperSize="9" scale="80" orientation="landscape" r:id="rId4"/>
  <headerFooter alignWithMargins="0">
    <oddFooter>&amp;L&amp;"Myriad Pro,Normal"&amp;8Estadísticas sobre la información económica y financiera de los Fondos de titulización de activos&amp;R&amp;"Myriad Pro,Normal"&amp;8Página &amp;P</oddFooter>
  </headerFooter>
  <rowBreaks count="1" manualBreakCount="1">
    <brk id="284"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enableFormatConditionsCalculation="0"/>
  <dimension ref="A1:AG48"/>
  <sheetViews>
    <sheetView showGridLines="0" zoomScaleNormal="100" zoomScaleSheetLayoutView="80" workbookViewId="0"/>
  </sheetViews>
  <sheetFormatPr baseColWidth="10" defaultRowHeight="13.2" x14ac:dyDescent="0.25"/>
  <cols>
    <col min="1" max="1" width="37.5546875" style="70" customWidth="1"/>
    <col min="2" max="3" width="9.6640625" style="70" customWidth="1"/>
    <col min="4" max="4" width="6" style="70" customWidth="1"/>
    <col min="5" max="6" width="9.6640625" style="70" customWidth="1"/>
    <col min="7" max="7" width="5.6640625" style="70" customWidth="1"/>
    <col min="8" max="8" width="1.44140625" style="67" customWidth="1"/>
    <col min="9" max="10" width="9.6640625" style="70" customWidth="1"/>
    <col min="11" max="11" width="6.44140625" style="70" customWidth="1"/>
    <col min="12" max="13" width="9.6640625" style="70" customWidth="1"/>
    <col min="14" max="14" width="6" style="70" customWidth="1"/>
    <col min="15" max="15" width="1.44140625" style="67" customWidth="1"/>
    <col min="16" max="17" width="9.6640625" style="70" customWidth="1"/>
    <col min="18" max="18" width="5.6640625" style="70" customWidth="1"/>
    <col min="19" max="20" width="9.6640625" style="70" customWidth="1"/>
    <col min="21" max="21" width="6.88671875" style="70" bestFit="1" customWidth="1"/>
    <col min="22" max="22" width="1.44140625" style="67" customWidth="1"/>
    <col min="23" max="24" width="9.6640625" style="70" customWidth="1"/>
    <col min="25" max="25" width="6.33203125" style="70" bestFit="1" customWidth="1"/>
    <col min="26" max="27" width="9.6640625" style="73" customWidth="1"/>
    <col min="28" max="28" width="5.6640625" style="73" customWidth="1"/>
  </cols>
  <sheetData>
    <row r="1" spans="1:33" ht="15" customHeight="1" x14ac:dyDescent="0.25">
      <c r="H1" s="165"/>
      <c r="V1" s="165"/>
    </row>
    <row r="2" spans="1:33" s="290" customFormat="1" ht="20.25" customHeight="1" x14ac:dyDescent="0.25">
      <c r="A2" s="287" t="s">
        <v>198</v>
      </c>
      <c r="B2" s="288"/>
      <c r="C2" s="288"/>
      <c r="D2" s="288"/>
      <c r="E2" s="288"/>
      <c r="F2" s="288"/>
      <c r="G2" s="288"/>
      <c r="H2" s="397"/>
      <c r="I2" s="288"/>
      <c r="J2" s="288"/>
      <c r="K2" s="288"/>
      <c r="L2" s="288"/>
      <c r="M2" s="288"/>
      <c r="N2" s="289" t="s">
        <v>156</v>
      </c>
      <c r="O2" s="398"/>
      <c r="P2" s="288"/>
      <c r="Q2" s="288"/>
      <c r="R2" s="288"/>
      <c r="S2" s="288"/>
      <c r="T2" s="288"/>
      <c r="U2" s="289"/>
      <c r="V2" s="397"/>
      <c r="W2" s="288"/>
      <c r="X2" s="288"/>
      <c r="Y2" s="288"/>
      <c r="Z2" s="427"/>
      <c r="AA2" s="427"/>
      <c r="AB2" s="440" t="s">
        <v>156</v>
      </c>
    </row>
    <row r="3" spans="1:33" s="224" customFormat="1" ht="16.2" customHeight="1" x14ac:dyDescent="0.25">
      <c r="A3" s="72"/>
      <c r="B3" s="455" t="s">
        <v>197</v>
      </c>
      <c r="C3" s="455"/>
      <c r="D3" s="455"/>
      <c r="E3" s="455"/>
      <c r="F3" s="455"/>
      <c r="G3" s="455"/>
      <c r="H3" s="67"/>
      <c r="I3" s="455" t="s">
        <v>199</v>
      </c>
      <c r="J3" s="455"/>
      <c r="K3" s="455"/>
      <c r="L3" s="455"/>
      <c r="M3" s="455"/>
      <c r="N3" s="455"/>
      <c r="O3" s="67"/>
      <c r="P3" s="455" t="s">
        <v>902</v>
      </c>
      <c r="Q3" s="455"/>
      <c r="R3" s="455"/>
      <c r="S3" s="455"/>
      <c r="T3" s="455"/>
      <c r="U3" s="455"/>
      <c r="V3" s="67"/>
      <c r="W3" s="455" t="s">
        <v>36</v>
      </c>
      <c r="X3" s="455"/>
      <c r="Y3" s="455"/>
      <c r="Z3" s="455"/>
      <c r="AA3" s="455"/>
      <c r="AB3" s="455"/>
    </row>
    <row r="4" spans="1:33" s="224" customFormat="1" ht="16.5" customHeight="1" x14ac:dyDescent="0.25">
      <c r="A4" s="1"/>
      <c r="B4" s="456" t="s">
        <v>141</v>
      </c>
      <c r="C4" s="456"/>
      <c r="D4" s="2"/>
      <c r="E4" s="456" t="s">
        <v>142</v>
      </c>
      <c r="F4" s="456"/>
      <c r="G4" s="2"/>
      <c r="H4" s="67"/>
      <c r="I4" s="456" t="s">
        <v>141</v>
      </c>
      <c r="J4" s="456"/>
      <c r="K4" s="2"/>
      <c r="L4" s="456" t="s">
        <v>142</v>
      </c>
      <c r="M4" s="456"/>
      <c r="N4" s="2"/>
      <c r="O4" s="67"/>
      <c r="P4" s="456" t="s">
        <v>141</v>
      </c>
      <c r="Q4" s="456"/>
      <c r="R4" s="2"/>
      <c r="S4" s="456" t="s">
        <v>142</v>
      </c>
      <c r="T4" s="456"/>
      <c r="U4" s="2"/>
      <c r="V4" s="67"/>
      <c r="W4" s="456" t="s">
        <v>141</v>
      </c>
      <c r="X4" s="456"/>
      <c r="Y4" s="2"/>
      <c r="Z4" s="457" t="s">
        <v>142</v>
      </c>
      <c r="AA4" s="457"/>
      <c r="AB4" s="250"/>
    </row>
    <row r="5" spans="1:33" s="227" customFormat="1" ht="22.95" customHeight="1" x14ac:dyDescent="0.25">
      <c r="A5" s="225" t="s">
        <v>139</v>
      </c>
      <c r="B5" s="161" t="s">
        <v>872</v>
      </c>
      <c r="C5" s="161" t="s">
        <v>873</v>
      </c>
      <c r="D5" s="226" t="s">
        <v>140</v>
      </c>
      <c r="E5" s="161">
        <v>2017</v>
      </c>
      <c r="F5" s="161">
        <v>2016</v>
      </c>
      <c r="G5" s="38" t="s">
        <v>140</v>
      </c>
      <c r="H5" s="348"/>
      <c r="I5" s="161" t="s">
        <v>872</v>
      </c>
      <c r="J5" s="161" t="s">
        <v>873</v>
      </c>
      <c r="K5" s="226" t="s">
        <v>140</v>
      </c>
      <c r="L5" s="161">
        <v>2017</v>
      </c>
      <c r="M5" s="161">
        <v>2016</v>
      </c>
      <c r="N5" s="38" t="s">
        <v>140</v>
      </c>
      <c r="O5" s="348"/>
      <c r="P5" s="161" t="s">
        <v>872</v>
      </c>
      <c r="Q5" s="161" t="s">
        <v>873</v>
      </c>
      <c r="R5" s="226" t="s">
        <v>140</v>
      </c>
      <c r="S5" s="161">
        <v>2017</v>
      </c>
      <c r="T5" s="161">
        <v>2016</v>
      </c>
      <c r="U5" s="38" t="s">
        <v>140</v>
      </c>
      <c r="V5" s="348"/>
      <c r="W5" s="161" t="s">
        <v>872</v>
      </c>
      <c r="X5" s="161" t="s">
        <v>873</v>
      </c>
      <c r="Y5" s="226" t="s">
        <v>140</v>
      </c>
      <c r="Z5" s="161">
        <v>2017</v>
      </c>
      <c r="AA5" s="161">
        <v>2016</v>
      </c>
      <c r="AB5" s="437" t="s">
        <v>140</v>
      </c>
    </row>
    <row r="6" spans="1:33" s="94" customFormat="1" x14ac:dyDescent="0.25">
      <c r="A6" s="228" t="s">
        <v>80</v>
      </c>
      <c r="B6" s="229">
        <v>1198620</v>
      </c>
      <c r="C6" s="229">
        <v>1198735</v>
      </c>
      <c r="D6" s="352">
        <v>-0.01</v>
      </c>
      <c r="E6" s="229">
        <v>4553551</v>
      </c>
      <c r="F6" s="229">
        <v>4480745</v>
      </c>
      <c r="G6" s="352">
        <v>1.62</v>
      </c>
      <c r="H6" s="89"/>
      <c r="I6" s="229">
        <v>4486</v>
      </c>
      <c r="J6" s="229">
        <v>4484</v>
      </c>
      <c r="K6" s="352">
        <v>0.04</v>
      </c>
      <c r="L6" s="229">
        <v>15958</v>
      </c>
      <c r="M6" s="229">
        <v>21003</v>
      </c>
      <c r="N6" s="352">
        <v>-24.02</v>
      </c>
      <c r="O6" s="89"/>
      <c r="P6" s="229">
        <v>76780</v>
      </c>
      <c r="Q6" s="229">
        <v>110432</v>
      </c>
      <c r="R6" s="352">
        <v>-30.473051289481312</v>
      </c>
      <c r="S6" s="229">
        <v>410864</v>
      </c>
      <c r="T6" s="229">
        <v>444970</v>
      </c>
      <c r="U6" s="352">
        <v>-7.6647863900937141</v>
      </c>
      <c r="V6" s="89"/>
      <c r="W6" s="229">
        <v>1279886</v>
      </c>
      <c r="X6" s="229">
        <v>1313651</v>
      </c>
      <c r="Y6" s="352">
        <v>-2.570317382622934</v>
      </c>
      <c r="Z6" s="229">
        <v>4980373</v>
      </c>
      <c r="AA6" s="229">
        <v>4946718</v>
      </c>
      <c r="AB6" s="352">
        <v>0.68035008262043639</v>
      </c>
      <c r="AC6" s="431"/>
      <c r="AD6" s="431"/>
      <c r="AF6" s="431"/>
      <c r="AG6" s="431"/>
    </row>
    <row r="7" spans="1:33" s="94" customFormat="1" x14ac:dyDescent="0.25">
      <c r="A7" s="391" t="s">
        <v>290</v>
      </c>
      <c r="B7" s="392">
        <v>1189943</v>
      </c>
      <c r="C7" s="392">
        <v>1109868</v>
      </c>
      <c r="D7" s="378">
        <v>7.21</v>
      </c>
      <c r="E7" s="392">
        <v>4519096</v>
      </c>
      <c r="F7" s="392">
        <v>4445550</v>
      </c>
      <c r="G7" s="378">
        <v>1.65</v>
      </c>
      <c r="H7" s="89"/>
      <c r="I7" s="392">
        <v>4265</v>
      </c>
      <c r="J7" s="392">
        <v>4113</v>
      </c>
      <c r="K7" s="378">
        <v>3.7</v>
      </c>
      <c r="L7" s="392">
        <v>15083</v>
      </c>
      <c r="M7" s="392">
        <v>19286</v>
      </c>
      <c r="N7" s="378">
        <v>-21.79</v>
      </c>
      <c r="O7" s="89"/>
      <c r="P7" s="392">
        <v>69876</v>
      </c>
      <c r="Q7" s="392">
        <v>102343</v>
      </c>
      <c r="R7" s="378">
        <v>-31.723713395151599</v>
      </c>
      <c r="S7" s="392">
        <v>396640</v>
      </c>
      <c r="T7" s="392">
        <v>436863</v>
      </c>
      <c r="U7" s="378">
        <v>-9.2072343045760334</v>
      </c>
      <c r="V7" s="89"/>
      <c r="W7" s="392">
        <v>1264084</v>
      </c>
      <c r="X7" s="392">
        <v>1216324</v>
      </c>
      <c r="Y7" s="378">
        <v>3.9265853506138169</v>
      </c>
      <c r="Z7" s="377">
        <v>4930819</v>
      </c>
      <c r="AA7" s="377">
        <v>4901699</v>
      </c>
      <c r="AB7" s="378">
        <v>0.59407972623369976</v>
      </c>
      <c r="AC7" s="431"/>
      <c r="AD7" s="431"/>
      <c r="AF7" s="431"/>
      <c r="AG7" s="431"/>
    </row>
    <row r="8" spans="1:33" s="94" customFormat="1" x14ac:dyDescent="0.25">
      <c r="A8" s="74" t="s">
        <v>291</v>
      </c>
      <c r="B8" s="230">
        <v>8678</v>
      </c>
      <c r="C8" s="230">
        <v>88867</v>
      </c>
      <c r="D8" s="124">
        <v>-90.23</v>
      </c>
      <c r="E8" s="230">
        <v>34455</v>
      </c>
      <c r="F8" s="230">
        <v>35195</v>
      </c>
      <c r="G8" s="231">
        <v>-2.1</v>
      </c>
      <c r="H8" s="89"/>
      <c r="I8" s="230">
        <v>221</v>
      </c>
      <c r="J8" s="230">
        <v>371</v>
      </c>
      <c r="K8" s="124">
        <v>-40.43</v>
      </c>
      <c r="L8" s="230">
        <v>875</v>
      </c>
      <c r="M8" s="230">
        <v>1717</v>
      </c>
      <c r="N8" s="231">
        <v>-49.04</v>
      </c>
      <c r="O8" s="89"/>
      <c r="P8" s="230">
        <v>6905</v>
      </c>
      <c r="Q8" s="230">
        <v>8088</v>
      </c>
      <c r="R8" s="124">
        <v>-14.626607319485657</v>
      </c>
      <c r="S8" s="230">
        <v>14224</v>
      </c>
      <c r="T8" s="230">
        <v>8107</v>
      </c>
      <c r="U8" s="231">
        <v>75.45</v>
      </c>
      <c r="V8" s="89"/>
      <c r="W8" s="230">
        <v>15804</v>
      </c>
      <c r="X8" s="230">
        <v>97326</v>
      </c>
      <c r="Y8" s="124">
        <v>-83.761790271869799</v>
      </c>
      <c r="Z8" s="235">
        <v>49554</v>
      </c>
      <c r="AA8" s="235">
        <v>45019</v>
      </c>
      <c r="AB8" s="231">
        <v>10.07</v>
      </c>
      <c r="AC8" s="431"/>
      <c r="AD8" s="431"/>
      <c r="AF8" s="431"/>
      <c r="AG8" s="431"/>
    </row>
    <row r="9" spans="1:33" s="94" customFormat="1" x14ac:dyDescent="0.25">
      <c r="A9" s="228" t="s">
        <v>292</v>
      </c>
      <c r="B9" s="229">
        <v>-645061</v>
      </c>
      <c r="C9" s="229">
        <v>-791962</v>
      </c>
      <c r="D9" s="352">
        <v>-18.55</v>
      </c>
      <c r="E9" s="229">
        <v>-2597947</v>
      </c>
      <c r="F9" s="229">
        <v>-2943414</v>
      </c>
      <c r="G9" s="352">
        <v>-11.74</v>
      </c>
      <c r="H9" s="89"/>
      <c r="I9" s="229">
        <v>-549</v>
      </c>
      <c r="J9" s="229">
        <v>-720</v>
      </c>
      <c r="K9" s="352">
        <v>-23.75</v>
      </c>
      <c r="L9" s="229">
        <v>-1970</v>
      </c>
      <c r="M9" s="229">
        <v>-3865</v>
      </c>
      <c r="N9" s="352">
        <v>-49.03</v>
      </c>
      <c r="O9" s="89"/>
      <c r="P9" s="229">
        <v>-97784</v>
      </c>
      <c r="Q9" s="229">
        <v>-105169</v>
      </c>
      <c r="R9" s="352">
        <v>-7.0220312069145852</v>
      </c>
      <c r="S9" s="229">
        <v>-406926</v>
      </c>
      <c r="T9" s="229">
        <v>-451604</v>
      </c>
      <c r="U9" s="352">
        <v>-9.8931807512776686</v>
      </c>
      <c r="V9" s="89"/>
      <c r="W9" s="229">
        <v>-743394</v>
      </c>
      <c r="X9" s="229">
        <v>-897851</v>
      </c>
      <c r="Y9" s="352">
        <v>-17.202965748214346</v>
      </c>
      <c r="Z9" s="229">
        <v>-3006843</v>
      </c>
      <c r="AA9" s="229">
        <v>-3398883</v>
      </c>
      <c r="AB9" s="352">
        <v>-11.534377617587896</v>
      </c>
      <c r="AC9" s="431"/>
      <c r="AD9" s="431"/>
      <c r="AF9" s="431"/>
      <c r="AG9" s="431"/>
    </row>
    <row r="10" spans="1:33" s="94" customFormat="1" x14ac:dyDescent="0.25">
      <c r="A10" s="391" t="s">
        <v>293</v>
      </c>
      <c r="B10" s="393">
        <v>-604659</v>
      </c>
      <c r="C10" s="393">
        <v>-675004</v>
      </c>
      <c r="D10" s="394">
        <v>-10.42</v>
      </c>
      <c r="E10" s="393">
        <v>-2443132</v>
      </c>
      <c r="F10" s="393">
        <v>-2807259</v>
      </c>
      <c r="G10" s="394">
        <v>-12.97</v>
      </c>
      <c r="H10" s="89"/>
      <c r="I10" s="393">
        <v>0</v>
      </c>
      <c r="J10" s="393">
        <v>-50</v>
      </c>
      <c r="K10" s="394">
        <v>-100</v>
      </c>
      <c r="L10" s="393">
        <v>-10</v>
      </c>
      <c r="M10" s="393">
        <v>-671</v>
      </c>
      <c r="N10" s="394">
        <v>-98.51</v>
      </c>
      <c r="O10" s="89"/>
      <c r="P10" s="393">
        <v>-81382</v>
      </c>
      <c r="Q10" s="393">
        <v>-90905</v>
      </c>
      <c r="R10" s="378">
        <v>-10.475771409713436</v>
      </c>
      <c r="S10" s="393">
        <v>-389711</v>
      </c>
      <c r="T10" s="393">
        <v>-436917</v>
      </c>
      <c r="U10" s="378">
        <v>-10.804340412481089</v>
      </c>
      <c r="V10" s="89"/>
      <c r="W10" s="392">
        <v>-686041</v>
      </c>
      <c r="X10" s="392">
        <v>-765959</v>
      </c>
      <c r="Y10" s="378">
        <v>-10.433717731627933</v>
      </c>
      <c r="Z10" s="377">
        <v>-2832853</v>
      </c>
      <c r="AA10" s="377">
        <v>-3244847</v>
      </c>
      <c r="AB10" s="378">
        <v>-12.696869837006183</v>
      </c>
      <c r="AC10" s="431"/>
      <c r="AD10" s="431"/>
      <c r="AF10" s="431"/>
      <c r="AG10" s="431"/>
    </row>
    <row r="11" spans="1:33" s="94" customFormat="1" x14ac:dyDescent="0.25">
      <c r="A11" s="395" t="s">
        <v>82</v>
      </c>
      <c r="B11" s="396">
        <v>-31384</v>
      </c>
      <c r="C11" s="396">
        <v>-27935</v>
      </c>
      <c r="D11" s="381">
        <v>12.35</v>
      </c>
      <c r="E11" s="396">
        <v>-119479</v>
      </c>
      <c r="F11" s="396">
        <v>-105357</v>
      </c>
      <c r="G11" s="381">
        <v>13.4</v>
      </c>
      <c r="H11" s="89"/>
      <c r="I11" s="396">
        <v>-549</v>
      </c>
      <c r="J11" s="396">
        <v>-670</v>
      </c>
      <c r="K11" s="381">
        <v>-18.059999999999999</v>
      </c>
      <c r="L11" s="396">
        <v>-1960</v>
      </c>
      <c r="M11" s="396">
        <v>-3194</v>
      </c>
      <c r="N11" s="381">
        <v>-38.630000000000003</v>
      </c>
      <c r="O11" s="89"/>
      <c r="P11" s="396">
        <v>-82</v>
      </c>
      <c r="Q11" s="396">
        <v>-114</v>
      </c>
      <c r="R11" s="381">
        <v>-28.07</v>
      </c>
      <c r="S11" s="396">
        <v>-370</v>
      </c>
      <c r="T11" s="396">
        <v>-474</v>
      </c>
      <c r="U11" s="381">
        <v>-21.94</v>
      </c>
      <c r="V11" s="89"/>
      <c r="W11" s="396">
        <v>-32015</v>
      </c>
      <c r="X11" s="396">
        <v>-28719</v>
      </c>
      <c r="Y11" s="381">
        <v>11.48</v>
      </c>
      <c r="Z11" s="380">
        <v>-121809</v>
      </c>
      <c r="AA11" s="380">
        <v>-109025</v>
      </c>
      <c r="AB11" s="381">
        <v>11.73</v>
      </c>
      <c r="AC11" s="431"/>
      <c r="AD11" s="431"/>
      <c r="AF11" s="431"/>
      <c r="AG11" s="431"/>
    </row>
    <row r="12" spans="1:33" s="94" customFormat="1" x14ac:dyDescent="0.25">
      <c r="A12" s="75" t="s">
        <v>83</v>
      </c>
      <c r="B12" s="230">
        <v>-9019</v>
      </c>
      <c r="C12" s="230">
        <v>-89023</v>
      </c>
      <c r="D12" s="231">
        <v>-89.87</v>
      </c>
      <c r="E12" s="230">
        <v>-35336</v>
      </c>
      <c r="F12" s="230">
        <v>-30798</v>
      </c>
      <c r="G12" s="231">
        <v>14.73</v>
      </c>
      <c r="H12" s="89"/>
      <c r="I12" s="230">
        <v>0</v>
      </c>
      <c r="J12" s="230">
        <v>0</v>
      </c>
      <c r="K12" s="231" t="s">
        <v>447</v>
      </c>
      <c r="L12" s="230">
        <v>0</v>
      </c>
      <c r="M12" s="230">
        <v>0</v>
      </c>
      <c r="N12" s="231" t="s">
        <v>447</v>
      </c>
      <c r="O12" s="89"/>
      <c r="P12" s="230">
        <v>-16320</v>
      </c>
      <c r="Q12" s="230">
        <v>-14149</v>
      </c>
      <c r="R12" s="378">
        <v>15.343840554102764</v>
      </c>
      <c r="S12" s="230">
        <v>-16844</v>
      </c>
      <c r="T12" s="230">
        <v>-14213</v>
      </c>
      <c r="U12" s="231">
        <v>18.510000000000002</v>
      </c>
      <c r="V12" s="89"/>
      <c r="W12" s="392">
        <v>-25339</v>
      </c>
      <c r="X12" s="230">
        <v>-103172</v>
      </c>
      <c r="Y12" s="378">
        <v>-75.440041871825684</v>
      </c>
      <c r="Z12" s="235">
        <v>-52180</v>
      </c>
      <c r="AA12" s="235">
        <v>-45011</v>
      </c>
      <c r="AB12" s="231">
        <v>15.93</v>
      </c>
      <c r="AC12" s="431"/>
      <c r="AD12" s="431"/>
      <c r="AF12" s="431"/>
      <c r="AG12" s="431"/>
    </row>
    <row r="13" spans="1:33" s="94" customFormat="1" ht="21" x14ac:dyDescent="0.25">
      <c r="A13" s="228" t="s">
        <v>294</v>
      </c>
      <c r="B13" s="229">
        <v>-43972</v>
      </c>
      <c r="C13" s="229">
        <v>-60410</v>
      </c>
      <c r="D13" s="352">
        <v>27.21</v>
      </c>
      <c r="E13" s="229">
        <v>-192826</v>
      </c>
      <c r="F13" s="229">
        <v>-266339</v>
      </c>
      <c r="G13" s="352">
        <v>27.6</v>
      </c>
      <c r="H13" s="89"/>
      <c r="I13" s="229">
        <v>0</v>
      </c>
      <c r="J13" s="229">
        <v>0</v>
      </c>
      <c r="K13" s="352" t="s">
        <v>447</v>
      </c>
      <c r="L13" s="229">
        <v>0</v>
      </c>
      <c r="M13" s="229">
        <v>0</v>
      </c>
      <c r="N13" s="352" t="s">
        <v>447</v>
      </c>
      <c r="O13" s="89"/>
      <c r="P13" s="229">
        <v>0</v>
      </c>
      <c r="Q13" s="229">
        <v>0</v>
      </c>
      <c r="R13" s="352" t="s">
        <v>447</v>
      </c>
      <c r="S13" s="229">
        <v>0</v>
      </c>
      <c r="T13" s="229">
        <v>0</v>
      </c>
      <c r="U13" s="352" t="s">
        <v>447</v>
      </c>
      <c r="V13" s="89"/>
      <c r="W13" s="229">
        <v>-43972</v>
      </c>
      <c r="X13" s="229">
        <v>-60410</v>
      </c>
      <c r="Y13" s="352">
        <v>27.21</v>
      </c>
      <c r="Z13" s="232">
        <v>-192826</v>
      </c>
      <c r="AA13" s="232">
        <v>-266339</v>
      </c>
      <c r="AB13" s="352">
        <v>27.6</v>
      </c>
      <c r="AC13" s="431"/>
      <c r="AD13" s="431"/>
      <c r="AF13" s="431"/>
      <c r="AG13" s="431"/>
    </row>
    <row r="14" spans="1:33" s="94" customFormat="1" x14ac:dyDescent="0.25">
      <c r="A14" s="228" t="s">
        <v>84</v>
      </c>
      <c r="B14" s="229">
        <v>509587</v>
      </c>
      <c r="C14" s="229">
        <v>346364</v>
      </c>
      <c r="D14" s="352">
        <v>47.12</v>
      </c>
      <c r="E14" s="229">
        <v>1762778</v>
      </c>
      <c r="F14" s="229">
        <v>1270991</v>
      </c>
      <c r="G14" s="352">
        <v>38.69</v>
      </c>
      <c r="H14" s="89"/>
      <c r="I14" s="229">
        <v>3937</v>
      </c>
      <c r="J14" s="229">
        <v>3764</v>
      </c>
      <c r="K14" s="352">
        <v>4.5999999999999996</v>
      </c>
      <c r="L14" s="229">
        <v>13988</v>
      </c>
      <c r="M14" s="229">
        <v>17138</v>
      </c>
      <c r="N14" s="352">
        <v>-18.38</v>
      </c>
      <c r="O14" s="89"/>
      <c r="P14" s="229">
        <v>-21004</v>
      </c>
      <c r="Q14" s="229">
        <v>5263</v>
      </c>
      <c r="R14" s="352" t="s">
        <v>447</v>
      </c>
      <c r="S14" s="229">
        <v>3936</v>
      </c>
      <c r="T14" s="229">
        <v>-6634</v>
      </c>
      <c r="U14" s="352" t="s">
        <v>447</v>
      </c>
      <c r="V14" s="89"/>
      <c r="W14" s="229">
        <v>492520</v>
      </c>
      <c r="X14" s="229">
        <v>355391</v>
      </c>
      <c r="Y14" s="352">
        <v>38.585389050369869</v>
      </c>
      <c r="Z14" s="229">
        <v>1780702</v>
      </c>
      <c r="AA14" s="229">
        <v>1281495</v>
      </c>
      <c r="AB14" s="352">
        <v>38.955048595585623</v>
      </c>
      <c r="AC14" s="431"/>
      <c r="AD14" s="431"/>
      <c r="AF14" s="431"/>
      <c r="AG14" s="431"/>
    </row>
    <row r="15" spans="1:33" s="94" customFormat="1" x14ac:dyDescent="0.25">
      <c r="A15" s="228" t="s">
        <v>50</v>
      </c>
      <c r="B15" s="229">
        <v>1</v>
      </c>
      <c r="C15" s="229">
        <v>10</v>
      </c>
      <c r="D15" s="352">
        <v>-90</v>
      </c>
      <c r="E15" s="229">
        <v>4</v>
      </c>
      <c r="F15" s="229">
        <v>22</v>
      </c>
      <c r="G15" s="352">
        <v>-81.819999999999993</v>
      </c>
      <c r="H15" s="89"/>
      <c r="I15" s="229">
        <v>0</v>
      </c>
      <c r="J15" s="229">
        <v>0</v>
      </c>
      <c r="K15" s="352" t="s">
        <v>447</v>
      </c>
      <c r="L15" s="229">
        <v>0</v>
      </c>
      <c r="M15" s="229">
        <v>0</v>
      </c>
      <c r="N15" s="352" t="s">
        <v>447</v>
      </c>
      <c r="O15" s="89"/>
      <c r="P15" s="229">
        <v>26275</v>
      </c>
      <c r="Q15" s="229">
        <v>26002</v>
      </c>
      <c r="R15" s="352">
        <v>1.05</v>
      </c>
      <c r="S15" s="229">
        <v>86982</v>
      </c>
      <c r="T15" s="229">
        <v>26002</v>
      </c>
      <c r="U15" s="352">
        <v>234.52</v>
      </c>
      <c r="V15" s="89"/>
      <c r="W15" s="229">
        <v>26276</v>
      </c>
      <c r="X15" s="229">
        <v>26012</v>
      </c>
      <c r="Y15" s="352">
        <v>1.01</v>
      </c>
      <c r="Z15" s="232">
        <v>86986</v>
      </c>
      <c r="AA15" s="232">
        <v>26024</v>
      </c>
      <c r="AB15" s="352">
        <v>234.25</v>
      </c>
      <c r="AC15" s="431"/>
      <c r="AD15" s="431"/>
      <c r="AF15" s="431"/>
      <c r="AG15" s="431"/>
    </row>
    <row r="16" spans="1:33" s="94" customFormat="1" x14ac:dyDescent="0.25">
      <c r="A16" s="391" t="s">
        <v>295</v>
      </c>
      <c r="B16" s="392">
        <v>0</v>
      </c>
      <c r="C16" s="392">
        <v>0</v>
      </c>
      <c r="D16" s="378" t="s">
        <v>447</v>
      </c>
      <c r="E16" s="392">
        <v>0</v>
      </c>
      <c r="F16" s="392">
        <v>0</v>
      </c>
      <c r="G16" s="378" t="s">
        <v>447</v>
      </c>
      <c r="H16" s="89"/>
      <c r="I16" s="392">
        <v>0</v>
      </c>
      <c r="J16" s="392">
        <v>0</v>
      </c>
      <c r="K16" s="378" t="s">
        <v>447</v>
      </c>
      <c r="L16" s="392">
        <v>0</v>
      </c>
      <c r="M16" s="392">
        <v>0</v>
      </c>
      <c r="N16" s="378" t="s">
        <v>447</v>
      </c>
      <c r="O16" s="89"/>
      <c r="P16" s="392">
        <v>0</v>
      </c>
      <c r="Q16" s="392">
        <v>0</v>
      </c>
      <c r="R16" s="378" t="s">
        <v>447</v>
      </c>
      <c r="S16" s="392">
        <v>0</v>
      </c>
      <c r="T16" s="392">
        <v>0</v>
      </c>
      <c r="U16" s="378" t="s">
        <v>447</v>
      </c>
      <c r="V16" s="89"/>
      <c r="W16" s="392">
        <v>0</v>
      </c>
      <c r="X16" s="392">
        <v>0</v>
      </c>
      <c r="Y16" s="378" t="s">
        <v>447</v>
      </c>
      <c r="Z16" s="377">
        <v>0</v>
      </c>
      <c r="AA16" s="377">
        <v>0</v>
      </c>
      <c r="AB16" s="378" t="s">
        <v>447</v>
      </c>
      <c r="AC16" s="431"/>
      <c r="AD16" s="431"/>
      <c r="AF16" s="431"/>
      <c r="AG16" s="431"/>
    </row>
    <row r="17" spans="1:33" s="94" customFormat="1" ht="21.6" x14ac:dyDescent="0.25">
      <c r="A17" s="395" t="s">
        <v>296</v>
      </c>
      <c r="B17" s="396">
        <v>0</v>
      </c>
      <c r="C17" s="396">
        <v>0</v>
      </c>
      <c r="D17" s="381" t="s">
        <v>447</v>
      </c>
      <c r="E17" s="396">
        <v>0</v>
      </c>
      <c r="F17" s="396">
        <v>0</v>
      </c>
      <c r="G17" s="381" t="s">
        <v>447</v>
      </c>
      <c r="H17" s="89"/>
      <c r="I17" s="396">
        <v>0</v>
      </c>
      <c r="J17" s="396">
        <v>0</v>
      </c>
      <c r="K17" s="381" t="s">
        <v>447</v>
      </c>
      <c r="L17" s="396">
        <v>0</v>
      </c>
      <c r="M17" s="396">
        <v>0</v>
      </c>
      <c r="N17" s="381" t="s">
        <v>447</v>
      </c>
      <c r="O17" s="89"/>
      <c r="P17" s="396">
        <v>0</v>
      </c>
      <c r="Q17" s="396">
        <v>0</v>
      </c>
      <c r="R17" s="381" t="s">
        <v>447</v>
      </c>
      <c r="S17" s="396">
        <v>0</v>
      </c>
      <c r="T17" s="396">
        <v>0</v>
      </c>
      <c r="U17" s="381" t="s">
        <v>447</v>
      </c>
      <c r="V17" s="89"/>
      <c r="W17" s="396">
        <v>0</v>
      </c>
      <c r="X17" s="396">
        <v>0</v>
      </c>
      <c r="Y17" s="381" t="s">
        <v>447</v>
      </c>
      <c r="Z17" s="380">
        <v>0</v>
      </c>
      <c r="AA17" s="380">
        <v>0</v>
      </c>
      <c r="AB17" s="381" t="s">
        <v>447</v>
      </c>
      <c r="AC17" s="431"/>
      <c r="AD17" s="431"/>
      <c r="AF17" s="431"/>
      <c r="AG17" s="431"/>
    </row>
    <row r="18" spans="1:33" s="94" customFormat="1" x14ac:dyDescent="0.25">
      <c r="A18" s="395" t="s">
        <v>297</v>
      </c>
      <c r="B18" s="396">
        <v>0</v>
      </c>
      <c r="C18" s="396">
        <v>0</v>
      </c>
      <c r="D18" s="381" t="s">
        <v>447</v>
      </c>
      <c r="E18" s="396">
        <v>0</v>
      </c>
      <c r="F18" s="396">
        <v>0</v>
      </c>
      <c r="G18" s="381" t="s">
        <v>447</v>
      </c>
      <c r="H18" s="89"/>
      <c r="I18" s="396">
        <v>0</v>
      </c>
      <c r="J18" s="396">
        <v>0</v>
      </c>
      <c r="K18" s="381" t="s">
        <v>447</v>
      </c>
      <c r="L18" s="396">
        <v>0</v>
      </c>
      <c r="M18" s="396">
        <v>0</v>
      </c>
      <c r="N18" s="381" t="s">
        <v>447</v>
      </c>
      <c r="O18" s="89"/>
      <c r="P18" s="396">
        <v>0</v>
      </c>
      <c r="Q18" s="396">
        <v>0</v>
      </c>
      <c r="R18" s="381" t="s">
        <v>447</v>
      </c>
      <c r="S18" s="396">
        <v>0</v>
      </c>
      <c r="T18" s="396">
        <v>0</v>
      </c>
      <c r="U18" s="381" t="s">
        <v>447</v>
      </c>
      <c r="V18" s="89"/>
      <c r="W18" s="396">
        <v>0</v>
      </c>
      <c r="X18" s="396">
        <v>0</v>
      </c>
      <c r="Y18" s="381" t="s">
        <v>447</v>
      </c>
      <c r="Z18" s="380">
        <v>0</v>
      </c>
      <c r="AA18" s="380">
        <v>0</v>
      </c>
      <c r="AB18" s="381" t="s">
        <v>447</v>
      </c>
      <c r="AC18" s="431"/>
      <c r="AD18" s="431"/>
      <c r="AF18" s="431"/>
      <c r="AG18" s="431"/>
    </row>
    <row r="19" spans="1:33" s="94" customFormat="1" x14ac:dyDescent="0.25">
      <c r="A19" s="75" t="s">
        <v>298</v>
      </c>
      <c r="B19" s="230">
        <v>1</v>
      </c>
      <c r="C19" s="230">
        <v>10</v>
      </c>
      <c r="D19" s="231">
        <v>-90</v>
      </c>
      <c r="E19" s="230">
        <v>4</v>
      </c>
      <c r="F19" s="230">
        <v>22</v>
      </c>
      <c r="G19" s="231">
        <v>-81.819999999999993</v>
      </c>
      <c r="H19" s="89"/>
      <c r="I19" s="230">
        <v>0</v>
      </c>
      <c r="J19" s="230">
        <v>0</v>
      </c>
      <c r="K19" s="231" t="s">
        <v>447</v>
      </c>
      <c r="L19" s="230">
        <v>0</v>
      </c>
      <c r="M19" s="230">
        <v>0</v>
      </c>
      <c r="N19" s="231" t="s">
        <v>447</v>
      </c>
      <c r="O19" s="89"/>
      <c r="P19" s="230">
        <v>26275</v>
      </c>
      <c r="Q19" s="230">
        <v>26002</v>
      </c>
      <c r="R19" s="231">
        <v>1.05</v>
      </c>
      <c r="S19" s="230">
        <v>86982</v>
      </c>
      <c r="T19" s="230">
        <v>26002</v>
      </c>
      <c r="U19" s="231">
        <v>234.52</v>
      </c>
      <c r="V19" s="89"/>
      <c r="W19" s="230">
        <v>26276</v>
      </c>
      <c r="X19" s="230">
        <v>26012</v>
      </c>
      <c r="Y19" s="231">
        <v>1.01</v>
      </c>
      <c r="Z19" s="235">
        <v>86986</v>
      </c>
      <c r="AA19" s="235">
        <v>26024</v>
      </c>
      <c r="AB19" s="231">
        <v>234.25</v>
      </c>
      <c r="AC19" s="431"/>
      <c r="AD19" s="431"/>
      <c r="AF19" s="431"/>
      <c r="AG19" s="431"/>
    </row>
    <row r="20" spans="1:33" s="94" customFormat="1" x14ac:dyDescent="0.25">
      <c r="A20" s="228" t="s">
        <v>52</v>
      </c>
      <c r="B20" s="229">
        <v>0</v>
      </c>
      <c r="C20" s="229">
        <v>0</v>
      </c>
      <c r="D20" s="352" t="s">
        <v>447</v>
      </c>
      <c r="E20" s="229">
        <v>0</v>
      </c>
      <c r="F20" s="229">
        <v>0</v>
      </c>
      <c r="G20" s="352" t="s">
        <v>447</v>
      </c>
      <c r="H20" s="89"/>
      <c r="I20" s="229">
        <v>0</v>
      </c>
      <c r="J20" s="229">
        <v>0</v>
      </c>
      <c r="K20" s="352" t="s">
        <v>447</v>
      </c>
      <c r="L20" s="229">
        <v>0</v>
      </c>
      <c r="M20" s="229">
        <v>0</v>
      </c>
      <c r="N20" s="352" t="s">
        <v>447</v>
      </c>
      <c r="O20" s="89"/>
      <c r="P20" s="229">
        <v>0</v>
      </c>
      <c r="Q20" s="229">
        <v>0</v>
      </c>
      <c r="R20" s="352" t="s">
        <v>447</v>
      </c>
      <c r="S20" s="229">
        <v>0</v>
      </c>
      <c r="T20" s="229">
        <v>0</v>
      </c>
      <c r="U20" s="352" t="s">
        <v>447</v>
      </c>
      <c r="V20" s="89"/>
      <c r="W20" s="229">
        <v>0</v>
      </c>
      <c r="X20" s="229">
        <v>0</v>
      </c>
      <c r="Y20" s="352" t="s">
        <v>447</v>
      </c>
      <c r="Z20" s="232">
        <v>0</v>
      </c>
      <c r="AA20" s="232">
        <v>0</v>
      </c>
      <c r="AB20" s="352" t="s">
        <v>447</v>
      </c>
      <c r="AC20" s="431"/>
      <c r="AD20" s="431"/>
      <c r="AF20" s="431"/>
      <c r="AG20" s="431"/>
    </row>
    <row r="21" spans="1:33" s="94" customFormat="1" x14ac:dyDescent="0.25">
      <c r="A21" s="228" t="s">
        <v>299</v>
      </c>
      <c r="B21" s="229">
        <v>7640</v>
      </c>
      <c r="C21" s="229">
        <v>443</v>
      </c>
      <c r="D21" s="352" t="s">
        <v>446</v>
      </c>
      <c r="E21" s="229">
        <v>8648</v>
      </c>
      <c r="F21" s="229">
        <v>1004</v>
      </c>
      <c r="G21" s="352">
        <v>761.35</v>
      </c>
      <c r="H21" s="89"/>
      <c r="I21" s="229">
        <v>0</v>
      </c>
      <c r="J21" s="229">
        <v>0</v>
      </c>
      <c r="K21" s="352" t="s">
        <v>447</v>
      </c>
      <c r="L21" s="229">
        <v>0</v>
      </c>
      <c r="M21" s="229">
        <v>0</v>
      </c>
      <c r="N21" s="352" t="s">
        <v>447</v>
      </c>
      <c r="O21" s="89"/>
      <c r="P21" s="229">
        <v>37302</v>
      </c>
      <c r="Q21" s="229">
        <v>0</v>
      </c>
      <c r="R21" s="352" t="s">
        <v>446</v>
      </c>
      <c r="S21" s="229">
        <v>39221</v>
      </c>
      <c r="T21" s="229">
        <v>0</v>
      </c>
      <c r="U21" s="352" t="s">
        <v>446</v>
      </c>
      <c r="V21" s="89"/>
      <c r="W21" s="229">
        <v>44942</v>
      </c>
      <c r="X21" s="229">
        <v>443</v>
      </c>
      <c r="Y21" s="352" t="s">
        <v>446</v>
      </c>
      <c r="Z21" s="229">
        <v>47869</v>
      </c>
      <c r="AA21" s="229">
        <v>1004</v>
      </c>
      <c r="AB21" s="352" t="s">
        <v>446</v>
      </c>
      <c r="AC21" s="431"/>
      <c r="AD21" s="431"/>
      <c r="AF21" s="431"/>
      <c r="AG21" s="431"/>
    </row>
    <row r="22" spans="1:33" s="94" customFormat="1" x14ac:dyDescent="0.25">
      <c r="A22" s="228" t="s">
        <v>53</v>
      </c>
      <c r="B22" s="229">
        <v>-443560</v>
      </c>
      <c r="C22" s="229">
        <v>-326253</v>
      </c>
      <c r="D22" s="352">
        <v>35.96</v>
      </c>
      <c r="E22" s="229">
        <v>-1390419</v>
      </c>
      <c r="F22" s="229">
        <v>-1011233</v>
      </c>
      <c r="G22" s="352">
        <v>37.5</v>
      </c>
      <c r="H22" s="89"/>
      <c r="I22" s="229">
        <v>-450</v>
      </c>
      <c r="J22" s="229">
        <v>-325</v>
      </c>
      <c r="K22" s="352">
        <v>38.46</v>
      </c>
      <c r="L22" s="229">
        <v>-776</v>
      </c>
      <c r="M22" s="229">
        <v>-996</v>
      </c>
      <c r="N22" s="352">
        <v>-22.09</v>
      </c>
      <c r="O22" s="89"/>
      <c r="P22" s="229">
        <v>-16529</v>
      </c>
      <c r="Q22" s="229">
        <v>-21315</v>
      </c>
      <c r="R22" s="352">
        <v>-22.453671123621863</v>
      </c>
      <c r="S22" s="229">
        <v>-67652</v>
      </c>
      <c r="T22" s="229">
        <v>-70164</v>
      </c>
      <c r="U22" s="352">
        <v>-3.5801835699218971</v>
      </c>
      <c r="V22" s="89"/>
      <c r="W22" s="229">
        <v>-460539</v>
      </c>
      <c r="X22" s="229">
        <v>-347893</v>
      </c>
      <c r="Y22" s="352">
        <v>32.379495994458068</v>
      </c>
      <c r="Z22" s="229">
        <v>-1458847</v>
      </c>
      <c r="AA22" s="229">
        <v>-1082393</v>
      </c>
      <c r="AB22" s="352">
        <v>34.779788856727642</v>
      </c>
      <c r="AC22" s="431"/>
      <c r="AD22" s="431"/>
      <c r="AF22" s="431"/>
      <c r="AG22" s="431"/>
    </row>
    <row r="23" spans="1:33" s="94" customFormat="1" x14ac:dyDescent="0.25">
      <c r="A23" s="391" t="s">
        <v>54</v>
      </c>
      <c r="B23" s="393">
        <v>-17658</v>
      </c>
      <c r="C23" s="393">
        <v>-15115</v>
      </c>
      <c r="D23" s="394">
        <v>16.82</v>
      </c>
      <c r="E23" s="393">
        <v>-53186</v>
      </c>
      <c r="F23" s="393">
        <v>-46852</v>
      </c>
      <c r="G23" s="394">
        <v>13.52</v>
      </c>
      <c r="H23" s="89"/>
      <c r="I23" s="393">
        <v>-12</v>
      </c>
      <c r="J23" s="393">
        <v>-12</v>
      </c>
      <c r="K23" s="394">
        <v>0</v>
      </c>
      <c r="L23" s="393">
        <v>-47</v>
      </c>
      <c r="M23" s="393">
        <v>-51</v>
      </c>
      <c r="N23" s="394">
        <v>-7.84</v>
      </c>
      <c r="O23" s="89"/>
      <c r="P23" s="393">
        <v>-5650</v>
      </c>
      <c r="Q23" s="393">
        <v>-6615</v>
      </c>
      <c r="R23" s="378">
        <v>-14.588057445200302</v>
      </c>
      <c r="S23" s="393">
        <v>-22333</v>
      </c>
      <c r="T23" s="393">
        <v>-16290</v>
      </c>
      <c r="U23" s="378">
        <v>37.096378146101905</v>
      </c>
      <c r="V23" s="89"/>
      <c r="W23" s="392">
        <v>-23320</v>
      </c>
      <c r="X23" s="392">
        <v>-21742</v>
      </c>
      <c r="Y23" s="378">
        <v>7.2578419648606385</v>
      </c>
      <c r="Z23" s="377">
        <v>-75566</v>
      </c>
      <c r="AA23" s="377">
        <v>-63193</v>
      </c>
      <c r="AB23" s="378">
        <v>19.579700283259221</v>
      </c>
      <c r="AC23" s="431"/>
      <c r="AD23" s="431"/>
      <c r="AF23" s="431"/>
      <c r="AG23" s="431"/>
    </row>
    <row r="24" spans="1:33" s="94" customFormat="1" x14ac:dyDescent="0.25">
      <c r="A24" s="341" t="s">
        <v>55</v>
      </c>
      <c r="B24" s="396">
        <v>-14070</v>
      </c>
      <c r="C24" s="396">
        <v>-11108</v>
      </c>
      <c r="D24" s="381">
        <v>26.67</v>
      </c>
      <c r="E24" s="396">
        <v>-42220</v>
      </c>
      <c r="F24" s="396">
        <v>-34784</v>
      </c>
      <c r="G24" s="381">
        <v>21.38</v>
      </c>
      <c r="H24" s="89"/>
      <c r="I24" s="396">
        <v>-12</v>
      </c>
      <c r="J24" s="396">
        <v>-12</v>
      </c>
      <c r="K24" s="381">
        <v>0</v>
      </c>
      <c r="L24" s="396">
        <v>-47</v>
      </c>
      <c r="M24" s="396">
        <v>-51</v>
      </c>
      <c r="N24" s="381">
        <v>-7.84</v>
      </c>
      <c r="O24" s="89"/>
      <c r="P24" s="396">
        <v>-904</v>
      </c>
      <c r="Q24" s="396">
        <v>-11095</v>
      </c>
      <c r="R24" s="378">
        <v>-91.852185669220361</v>
      </c>
      <c r="S24" s="396">
        <v>-19970</v>
      </c>
      <c r="T24" s="396">
        <v>-11619</v>
      </c>
      <c r="U24" s="378">
        <v>71.873655219898453</v>
      </c>
      <c r="V24" s="89"/>
      <c r="W24" s="396">
        <v>-14986</v>
      </c>
      <c r="X24" s="392">
        <v>-22215</v>
      </c>
      <c r="Y24" s="378">
        <v>-32.541075849651136</v>
      </c>
      <c r="Z24" s="377">
        <v>-62237</v>
      </c>
      <c r="AA24" s="377">
        <v>-46454</v>
      </c>
      <c r="AB24" s="378">
        <v>33.975545701123693</v>
      </c>
      <c r="AC24" s="431"/>
      <c r="AD24" s="431"/>
      <c r="AF24" s="431"/>
      <c r="AG24" s="431"/>
    </row>
    <row r="25" spans="1:33" s="94" customFormat="1" x14ac:dyDescent="0.25">
      <c r="A25" s="341" t="s">
        <v>56</v>
      </c>
      <c r="B25" s="396">
        <v>-1180</v>
      </c>
      <c r="C25" s="396">
        <v>-1435</v>
      </c>
      <c r="D25" s="381">
        <v>-17.77</v>
      </c>
      <c r="E25" s="396">
        <v>-4610</v>
      </c>
      <c r="F25" s="396">
        <v>-4737</v>
      </c>
      <c r="G25" s="381">
        <v>-2.68</v>
      </c>
      <c r="H25" s="89"/>
      <c r="I25" s="396">
        <v>0</v>
      </c>
      <c r="J25" s="396">
        <v>0</v>
      </c>
      <c r="K25" s="381" t="s">
        <v>447</v>
      </c>
      <c r="L25" s="396">
        <v>0</v>
      </c>
      <c r="M25" s="396">
        <v>0</v>
      </c>
      <c r="N25" s="381" t="s">
        <v>447</v>
      </c>
      <c r="O25" s="89"/>
      <c r="P25" s="396">
        <v>1344</v>
      </c>
      <c r="Q25" s="396">
        <v>-2528</v>
      </c>
      <c r="R25" s="381" t="s">
        <v>447</v>
      </c>
      <c r="S25" s="396">
        <v>-2342</v>
      </c>
      <c r="T25" s="396">
        <v>-4672</v>
      </c>
      <c r="U25" s="381">
        <v>-49.87</v>
      </c>
      <c r="V25" s="89"/>
      <c r="W25" s="396">
        <v>164</v>
      </c>
      <c r="X25" s="396">
        <v>-3963</v>
      </c>
      <c r="Y25" s="381">
        <v>-104.14</v>
      </c>
      <c r="Z25" s="380">
        <v>-6952</v>
      </c>
      <c r="AA25" s="380">
        <v>-9409</v>
      </c>
      <c r="AB25" s="381">
        <v>-26.11</v>
      </c>
      <c r="AC25" s="431"/>
      <c r="AD25" s="431"/>
      <c r="AF25" s="431"/>
      <c r="AG25" s="431"/>
    </row>
    <row r="26" spans="1:33" s="94" customFormat="1" x14ac:dyDescent="0.25">
      <c r="A26" s="341" t="s">
        <v>300</v>
      </c>
      <c r="B26" s="396">
        <v>-1</v>
      </c>
      <c r="C26" s="396">
        <v>2</v>
      </c>
      <c r="D26" s="381">
        <v>-150</v>
      </c>
      <c r="E26" s="396">
        <v>-2</v>
      </c>
      <c r="F26" s="396">
        <v>0</v>
      </c>
      <c r="G26" s="381" t="s">
        <v>447</v>
      </c>
      <c r="H26" s="89"/>
      <c r="I26" s="396">
        <v>0</v>
      </c>
      <c r="J26" s="396">
        <v>0</v>
      </c>
      <c r="K26" s="381" t="s">
        <v>447</v>
      </c>
      <c r="L26" s="396">
        <v>0</v>
      </c>
      <c r="M26" s="396">
        <v>0</v>
      </c>
      <c r="N26" s="381" t="s">
        <v>447</v>
      </c>
      <c r="O26" s="89"/>
      <c r="P26" s="396">
        <v>0</v>
      </c>
      <c r="Q26" s="396">
        <v>0</v>
      </c>
      <c r="R26" s="381" t="s">
        <v>447</v>
      </c>
      <c r="S26" s="396">
        <v>0</v>
      </c>
      <c r="T26" s="396">
        <v>0</v>
      </c>
      <c r="U26" s="381" t="s">
        <v>447</v>
      </c>
      <c r="V26" s="89"/>
      <c r="W26" s="396">
        <v>-1</v>
      </c>
      <c r="X26" s="396">
        <v>2</v>
      </c>
      <c r="Y26" s="381">
        <v>-150</v>
      </c>
      <c r="Z26" s="380">
        <v>-2</v>
      </c>
      <c r="AA26" s="380">
        <v>0</v>
      </c>
      <c r="AB26" s="381" t="s">
        <v>447</v>
      </c>
      <c r="AC26" s="431"/>
      <c r="AD26" s="431"/>
      <c r="AF26" s="431"/>
      <c r="AG26" s="431"/>
    </row>
    <row r="27" spans="1:33" s="94" customFormat="1" x14ac:dyDescent="0.25">
      <c r="A27" s="341" t="s">
        <v>57</v>
      </c>
      <c r="B27" s="396">
        <v>-2407</v>
      </c>
      <c r="C27" s="396">
        <v>-2574</v>
      </c>
      <c r="D27" s="381">
        <v>-6.49</v>
      </c>
      <c r="E27" s="396">
        <v>-6354</v>
      </c>
      <c r="F27" s="396">
        <v>-7331</v>
      </c>
      <c r="G27" s="381">
        <v>-13.33</v>
      </c>
      <c r="H27" s="89"/>
      <c r="I27" s="396">
        <v>0</v>
      </c>
      <c r="J27" s="396">
        <v>0</v>
      </c>
      <c r="K27" s="381" t="s">
        <v>447</v>
      </c>
      <c r="L27" s="396">
        <v>0</v>
      </c>
      <c r="M27" s="396">
        <v>0</v>
      </c>
      <c r="N27" s="381" t="s">
        <v>447</v>
      </c>
      <c r="O27" s="89"/>
      <c r="P27" s="396">
        <v>-6090</v>
      </c>
      <c r="Q27" s="396">
        <v>7008</v>
      </c>
      <c r="R27" s="381" t="s">
        <v>447</v>
      </c>
      <c r="S27" s="396">
        <v>-21</v>
      </c>
      <c r="T27" s="396">
        <v>0</v>
      </c>
      <c r="U27" s="381" t="s">
        <v>447</v>
      </c>
      <c r="V27" s="89"/>
      <c r="W27" s="396">
        <v>-8497</v>
      </c>
      <c r="X27" s="396">
        <v>4434</v>
      </c>
      <c r="Y27" s="381" t="s">
        <v>447</v>
      </c>
      <c r="Z27" s="380">
        <v>-6375</v>
      </c>
      <c r="AA27" s="380">
        <v>-7331</v>
      </c>
      <c r="AB27" s="381">
        <v>-13.04</v>
      </c>
      <c r="AC27" s="431"/>
      <c r="AD27" s="431"/>
      <c r="AF27" s="431"/>
      <c r="AG27" s="431"/>
    </row>
    <row r="28" spans="1:33" s="94" customFormat="1" x14ac:dyDescent="0.25">
      <c r="A28" s="395" t="s">
        <v>58</v>
      </c>
      <c r="B28" s="396">
        <v>-256</v>
      </c>
      <c r="C28" s="396">
        <v>-708</v>
      </c>
      <c r="D28" s="381">
        <v>-63.84</v>
      </c>
      <c r="E28" s="396">
        <v>-1384</v>
      </c>
      <c r="F28" s="396">
        <v>-1344</v>
      </c>
      <c r="G28" s="381">
        <v>2.98</v>
      </c>
      <c r="H28" s="89"/>
      <c r="I28" s="396">
        <v>0</v>
      </c>
      <c r="J28" s="396">
        <v>0</v>
      </c>
      <c r="K28" s="381" t="s">
        <v>447</v>
      </c>
      <c r="L28" s="396">
        <v>0</v>
      </c>
      <c r="M28" s="396">
        <v>0</v>
      </c>
      <c r="N28" s="381" t="s">
        <v>447</v>
      </c>
      <c r="O28" s="89"/>
      <c r="P28" s="396">
        <v>-1</v>
      </c>
      <c r="Q28" s="396">
        <v>-1</v>
      </c>
      <c r="R28" s="381">
        <v>0</v>
      </c>
      <c r="S28" s="396">
        <v>-2</v>
      </c>
      <c r="T28" s="396">
        <v>-1</v>
      </c>
      <c r="U28" s="381">
        <v>100</v>
      </c>
      <c r="V28" s="89"/>
      <c r="W28" s="396">
        <v>-257</v>
      </c>
      <c r="X28" s="396">
        <v>-709</v>
      </c>
      <c r="Y28" s="381">
        <v>-63.75</v>
      </c>
      <c r="Z28" s="380">
        <v>-1386</v>
      </c>
      <c r="AA28" s="380">
        <v>-1345</v>
      </c>
      <c r="AB28" s="381">
        <v>3.05</v>
      </c>
      <c r="AC28" s="431"/>
      <c r="AD28" s="431"/>
      <c r="AF28" s="431"/>
      <c r="AG28" s="431"/>
    </row>
    <row r="29" spans="1:33" s="94" customFormat="1" x14ac:dyDescent="0.25">
      <c r="A29" s="395" t="s">
        <v>59</v>
      </c>
      <c r="B29" s="396">
        <v>-425646</v>
      </c>
      <c r="C29" s="396">
        <v>-310430</v>
      </c>
      <c r="D29" s="381">
        <v>37.11</v>
      </c>
      <c r="E29" s="396">
        <v>-1335848</v>
      </c>
      <c r="F29" s="396">
        <v>-963039</v>
      </c>
      <c r="G29" s="381">
        <v>38.71</v>
      </c>
      <c r="H29" s="89"/>
      <c r="I29" s="396">
        <v>-438</v>
      </c>
      <c r="J29" s="396">
        <v>-313</v>
      </c>
      <c r="K29" s="381">
        <v>39.94</v>
      </c>
      <c r="L29" s="396">
        <v>-729</v>
      </c>
      <c r="M29" s="396">
        <v>-945</v>
      </c>
      <c r="N29" s="381">
        <v>-22.86</v>
      </c>
      <c r="O29" s="89"/>
      <c r="P29" s="396">
        <v>-10879</v>
      </c>
      <c r="Q29" s="396">
        <v>-14699</v>
      </c>
      <c r="R29" s="378">
        <v>-25.988162460031294</v>
      </c>
      <c r="S29" s="396">
        <v>-45317</v>
      </c>
      <c r="T29" s="396">
        <v>-53873</v>
      </c>
      <c r="U29" s="378">
        <v>-15.881796075956418</v>
      </c>
      <c r="V29" s="89"/>
      <c r="W29" s="392">
        <v>-436963</v>
      </c>
      <c r="X29" s="392">
        <v>-325442</v>
      </c>
      <c r="Y29" s="378">
        <v>34.267549978183517</v>
      </c>
      <c r="Z29" s="377">
        <v>-1381894</v>
      </c>
      <c r="AA29" s="377">
        <v>-1017857</v>
      </c>
      <c r="AB29" s="378">
        <v>35.765043616146471</v>
      </c>
      <c r="AC29" s="431"/>
      <c r="AD29" s="431"/>
      <c r="AF29" s="431"/>
      <c r="AG29" s="431"/>
    </row>
    <row r="30" spans="1:33" s="94" customFormat="1" x14ac:dyDescent="0.25">
      <c r="A30" s="341" t="s">
        <v>301</v>
      </c>
      <c r="B30" s="396">
        <v>-7007</v>
      </c>
      <c r="C30" s="396">
        <v>-6820</v>
      </c>
      <c r="D30" s="381">
        <v>2.74</v>
      </c>
      <c r="E30" s="396">
        <v>-27159</v>
      </c>
      <c r="F30" s="396">
        <v>-25654</v>
      </c>
      <c r="G30" s="381">
        <v>5.87</v>
      </c>
      <c r="H30" s="89"/>
      <c r="I30" s="396">
        <v>-72</v>
      </c>
      <c r="J30" s="396">
        <v>-69</v>
      </c>
      <c r="K30" s="381">
        <v>4.3499999999999996</v>
      </c>
      <c r="L30" s="396">
        <v>-258</v>
      </c>
      <c r="M30" s="396">
        <v>-276</v>
      </c>
      <c r="N30" s="381">
        <v>-6.52</v>
      </c>
      <c r="O30" s="89"/>
      <c r="P30" s="396">
        <v>-345</v>
      </c>
      <c r="Q30" s="396">
        <v>-221</v>
      </c>
      <c r="R30" s="378">
        <v>56.108597285067873</v>
      </c>
      <c r="S30" s="396">
        <v>-1335</v>
      </c>
      <c r="T30" s="396">
        <v>-792</v>
      </c>
      <c r="U30" s="378">
        <v>68.560606060606062</v>
      </c>
      <c r="V30" s="89"/>
      <c r="W30" s="392">
        <v>-7424</v>
      </c>
      <c r="X30" s="392">
        <v>-7110</v>
      </c>
      <c r="Y30" s="378">
        <v>4.4163150492264416</v>
      </c>
      <c r="Z30" s="377">
        <v>-28752</v>
      </c>
      <c r="AA30" s="377">
        <v>-26722</v>
      </c>
      <c r="AB30" s="378">
        <v>7.5967367711997609</v>
      </c>
      <c r="AC30" s="431"/>
      <c r="AD30" s="431"/>
      <c r="AF30" s="431"/>
      <c r="AG30" s="431"/>
    </row>
    <row r="31" spans="1:33" s="94" customFormat="1" x14ac:dyDescent="0.25">
      <c r="A31" s="341" t="s">
        <v>60</v>
      </c>
      <c r="B31" s="396">
        <v>-13807</v>
      </c>
      <c r="C31" s="396">
        <v>-7684</v>
      </c>
      <c r="D31" s="381">
        <v>79.69</v>
      </c>
      <c r="E31" s="396">
        <v>-48347</v>
      </c>
      <c r="F31" s="396">
        <v>-28293</v>
      </c>
      <c r="G31" s="381">
        <v>70.88</v>
      </c>
      <c r="H31" s="89"/>
      <c r="I31" s="396">
        <v>-6</v>
      </c>
      <c r="J31" s="396">
        <v>-6</v>
      </c>
      <c r="K31" s="381">
        <v>0</v>
      </c>
      <c r="L31" s="396">
        <v>-24</v>
      </c>
      <c r="M31" s="396">
        <v>-24</v>
      </c>
      <c r="N31" s="381">
        <v>0</v>
      </c>
      <c r="O31" s="89"/>
      <c r="P31" s="396">
        <v>-7039</v>
      </c>
      <c r="Q31" s="396">
        <v>-13456</v>
      </c>
      <c r="R31" s="378">
        <v>-47.688763376932222</v>
      </c>
      <c r="S31" s="396">
        <v>-32430</v>
      </c>
      <c r="T31" s="396">
        <v>-47582</v>
      </c>
      <c r="U31" s="378">
        <v>-31.843974612248328</v>
      </c>
      <c r="V31" s="89"/>
      <c r="W31" s="392">
        <v>-20852</v>
      </c>
      <c r="X31" s="392">
        <v>-21146</v>
      </c>
      <c r="Y31" s="378">
        <v>-1.3903338692897</v>
      </c>
      <c r="Z31" s="377">
        <v>-80801</v>
      </c>
      <c r="AA31" s="377">
        <v>-75899</v>
      </c>
      <c r="AB31" s="378">
        <v>6.458583117037116</v>
      </c>
      <c r="AC31" s="431"/>
      <c r="AD31" s="431"/>
      <c r="AF31" s="431"/>
      <c r="AG31" s="431"/>
    </row>
    <row r="32" spans="1:33" s="94" customFormat="1" x14ac:dyDescent="0.25">
      <c r="A32" s="341" t="s">
        <v>302</v>
      </c>
      <c r="B32" s="396">
        <v>-956</v>
      </c>
      <c r="C32" s="396">
        <v>-936</v>
      </c>
      <c r="D32" s="381">
        <v>2.14</v>
      </c>
      <c r="E32" s="396">
        <v>-3902</v>
      </c>
      <c r="F32" s="396">
        <v>-3662</v>
      </c>
      <c r="G32" s="381">
        <v>6.55</v>
      </c>
      <c r="H32" s="89"/>
      <c r="I32" s="396">
        <v>0</v>
      </c>
      <c r="J32" s="396">
        <v>0</v>
      </c>
      <c r="K32" s="381" t="s">
        <v>447</v>
      </c>
      <c r="L32" s="396">
        <v>0</v>
      </c>
      <c r="M32" s="396">
        <v>0</v>
      </c>
      <c r="N32" s="381" t="s">
        <v>447</v>
      </c>
      <c r="O32" s="89"/>
      <c r="P32" s="396">
        <v>-107</v>
      </c>
      <c r="Q32" s="396">
        <v>-74</v>
      </c>
      <c r="R32" s="378">
        <v>44.594594594594597</v>
      </c>
      <c r="S32" s="396">
        <v>-331</v>
      </c>
      <c r="T32" s="396">
        <v>-156</v>
      </c>
      <c r="U32" s="378">
        <v>112.17948717948718</v>
      </c>
      <c r="V32" s="89"/>
      <c r="W32" s="392">
        <v>-1063</v>
      </c>
      <c r="X32" s="392">
        <v>-1010</v>
      </c>
      <c r="Y32" s="378">
        <v>5.2475247524752477</v>
      </c>
      <c r="Z32" s="377">
        <v>-4233</v>
      </c>
      <c r="AA32" s="377">
        <v>-3818</v>
      </c>
      <c r="AB32" s="378">
        <v>10.869565217391305</v>
      </c>
      <c r="AC32" s="431"/>
      <c r="AD32" s="431"/>
      <c r="AF32" s="431"/>
      <c r="AG32" s="431"/>
    </row>
    <row r="33" spans="1:33" s="94" customFormat="1" x14ac:dyDescent="0.25">
      <c r="A33" s="341" t="s">
        <v>303</v>
      </c>
      <c r="B33" s="396">
        <v>-398649</v>
      </c>
      <c r="C33" s="396">
        <v>-287230</v>
      </c>
      <c r="D33" s="381">
        <v>38.79</v>
      </c>
      <c r="E33" s="396">
        <v>-1239398</v>
      </c>
      <c r="F33" s="396">
        <v>-883724</v>
      </c>
      <c r="G33" s="381">
        <v>40.25</v>
      </c>
      <c r="H33" s="89"/>
      <c r="I33" s="396">
        <v>0</v>
      </c>
      <c r="J33" s="396">
        <v>0</v>
      </c>
      <c r="K33" s="381" t="s">
        <v>447</v>
      </c>
      <c r="L33" s="396">
        <v>0</v>
      </c>
      <c r="M33" s="396">
        <v>0</v>
      </c>
      <c r="N33" s="381" t="s">
        <v>447</v>
      </c>
      <c r="O33" s="89"/>
      <c r="P33" s="396">
        <v>-2533</v>
      </c>
      <c r="Q33" s="396">
        <v>-787</v>
      </c>
      <c r="R33" s="378">
        <v>221.85514612452351</v>
      </c>
      <c r="S33" s="396">
        <v>-7137</v>
      </c>
      <c r="T33" s="396">
        <v>-4125</v>
      </c>
      <c r="U33" s="378">
        <v>73.018181818181816</v>
      </c>
      <c r="V33" s="89"/>
      <c r="W33" s="392">
        <v>-401182</v>
      </c>
      <c r="X33" s="392">
        <v>-288017</v>
      </c>
      <c r="Y33" s="378">
        <v>39.291083512431555</v>
      </c>
      <c r="Z33" s="377">
        <v>-1246535</v>
      </c>
      <c r="AA33" s="377">
        <v>-887849</v>
      </c>
      <c r="AB33" s="378">
        <v>40.399437291701631</v>
      </c>
      <c r="AC33" s="431"/>
      <c r="AD33" s="431"/>
      <c r="AF33" s="431"/>
      <c r="AG33" s="431"/>
    </row>
    <row r="34" spans="1:33" s="94" customFormat="1" x14ac:dyDescent="0.25">
      <c r="A34" s="341" t="s">
        <v>304</v>
      </c>
      <c r="B34" s="396">
        <v>-2</v>
      </c>
      <c r="C34" s="396">
        <v>0</v>
      </c>
      <c r="D34" s="381" t="s">
        <v>447</v>
      </c>
      <c r="E34" s="396">
        <v>-6</v>
      </c>
      <c r="F34" s="396">
        <v>0</v>
      </c>
      <c r="G34" s="381" t="s">
        <v>447</v>
      </c>
      <c r="H34" s="89"/>
      <c r="I34" s="396">
        <v>0</v>
      </c>
      <c r="J34" s="396">
        <v>0</v>
      </c>
      <c r="K34" s="381" t="s">
        <v>447</v>
      </c>
      <c r="L34" s="396">
        <v>0</v>
      </c>
      <c r="M34" s="396">
        <v>0</v>
      </c>
      <c r="N34" s="381" t="s">
        <v>447</v>
      </c>
      <c r="O34" s="89"/>
      <c r="P34" s="396">
        <v>0</v>
      </c>
      <c r="Q34" s="396">
        <v>0</v>
      </c>
      <c r="R34" s="381" t="s">
        <v>447</v>
      </c>
      <c r="S34" s="396">
        <v>0</v>
      </c>
      <c r="T34" s="396">
        <v>0</v>
      </c>
      <c r="U34" s="381" t="s">
        <v>447</v>
      </c>
      <c r="V34" s="89"/>
      <c r="W34" s="396">
        <v>-2</v>
      </c>
      <c r="X34" s="396">
        <v>0</v>
      </c>
      <c r="Y34" s="381" t="s">
        <v>447</v>
      </c>
      <c r="Z34" s="380">
        <v>-6</v>
      </c>
      <c r="AA34" s="380">
        <v>0</v>
      </c>
      <c r="AB34" s="381" t="s">
        <v>447</v>
      </c>
      <c r="AC34" s="431"/>
      <c r="AD34" s="431"/>
      <c r="AF34" s="431"/>
      <c r="AG34" s="431"/>
    </row>
    <row r="35" spans="1:33" s="94" customFormat="1" x14ac:dyDescent="0.25">
      <c r="A35" s="77" t="s">
        <v>305</v>
      </c>
      <c r="B35" s="230">
        <v>-5225</v>
      </c>
      <c r="C35" s="230">
        <v>-7760</v>
      </c>
      <c r="D35" s="231">
        <v>-32.67</v>
      </c>
      <c r="E35" s="230">
        <v>-17037</v>
      </c>
      <c r="F35" s="230">
        <v>-21705</v>
      </c>
      <c r="G35" s="231">
        <v>-21.51</v>
      </c>
      <c r="H35" s="89"/>
      <c r="I35" s="230">
        <v>-360</v>
      </c>
      <c r="J35" s="230">
        <v>-238</v>
      </c>
      <c r="K35" s="231">
        <v>51.26</v>
      </c>
      <c r="L35" s="230">
        <v>-447</v>
      </c>
      <c r="M35" s="230">
        <v>-645</v>
      </c>
      <c r="N35" s="231">
        <v>-30.7</v>
      </c>
      <c r="O35" s="89"/>
      <c r="P35" s="230">
        <v>-855</v>
      </c>
      <c r="Q35" s="230">
        <v>-162</v>
      </c>
      <c r="R35" s="378">
        <v>427.77777777777777</v>
      </c>
      <c r="S35" s="230">
        <v>-4084</v>
      </c>
      <c r="T35" s="230">
        <v>-1217</v>
      </c>
      <c r="U35" s="378">
        <v>235.57929334428925</v>
      </c>
      <c r="V35" s="89"/>
      <c r="W35" s="392">
        <v>-6440</v>
      </c>
      <c r="X35" s="392">
        <v>-8160</v>
      </c>
      <c r="Y35" s="378">
        <v>-21.078431372549019</v>
      </c>
      <c r="Z35" s="377">
        <v>-21568</v>
      </c>
      <c r="AA35" s="377">
        <v>-23567</v>
      </c>
      <c r="AB35" s="378">
        <v>-8.4821996860016124</v>
      </c>
      <c r="AC35" s="431"/>
      <c r="AD35" s="431"/>
      <c r="AF35" s="431"/>
      <c r="AG35" s="431"/>
    </row>
    <row r="36" spans="1:33" s="94" customFormat="1" x14ac:dyDescent="0.25">
      <c r="A36" s="228" t="s">
        <v>61</v>
      </c>
      <c r="B36" s="229">
        <v>-25202</v>
      </c>
      <c r="C36" s="229">
        <v>-193464</v>
      </c>
      <c r="D36" s="352">
        <v>86.97</v>
      </c>
      <c r="E36" s="229">
        <v>-87401</v>
      </c>
      <c r="F36" s="229">
        <v>-274207</v>
      </c>
      <c r="G36" s="352">
        <v>68.13</v>
      </c>
      <c r="H36" s="89"/>
      <c r="I36" s="229">
        <v>-2551</v>
      </c>
      <c r="J36" s="229">
        <v>-2559</v>
      </c>
      <c r="K36" s="352">
        <v>0.31</v>
      </c>
      <c r="L36" s="229">
        <v>-12046</v>
      </c>
      <c r="M36" s="229">
        <v>-15706</v>
      </c>
      <c r="N36" s="352">
        <v>23.3</v>
      </c>
      <c r="O36" s="89"/>
      <c r="P36" s="229">
        <v>-55496</v>
      </c>
      <c r="Q36" s="229">
        <v>-102867</v>
      </c>
      <c r="R36" s="352">
        <v>46.050725694343178</v>
      </c>
      <c r="S36" s="229">
        <v>-366653</v>
      </c>
      <c r="T36" s="229">
        <v>-399048</v>
      </c>
      <c r="U36" s="352">
        <v>8.1180710090014241</v>
      </c>
      <c r="V36" s="89"/>
      <c r="W36" s="229">
        <v>-83249</v>
      </c>
      <c r="X36" s="229">
        <v>-298890</v>
      </c>
      <c r="Y36" s="352">
        <v>72.147278262906084</v>
      </c>
      <c r="Z36" s="229">
        <v>-466100</v>
      </c>
      <c r="AA36" s="229">
        <v>-688961</v>
      </c>
      <c r="AB36" s="352">
        <v>32.347404279777805</v>
      </c>
      <c r="AC36" s="431"/>
      <c r="AD36" s="431"/>
      <c r="AF36" s="431"/>
      <c r="AG36" s="431"/>
    </row>
    <row r="37" spans="1:33" s="94" customFormat="1" x14ac:dyDescent="0.25">
      <c r="A37" s="391" t="s">
        <v>306</v>
      </c>
      <c r="B37" s="392">
        <v>-24787</v>
      </c>
      <c r="C37" s="392">
        <v>-180457</v>
      </c>
      <c r="D37" s="378">
        <v>86.26</v>
      </c>
      <c r="E37" s="392">
        <v>-92844</v>
      </c>
      <c r="F37" s="392">
        <v>-263287</v>
      </c>
      <c r="G37" s="378">
        <v>64.739999999999995</v>
      </c>
      <c r="H37" s="89"/>
      <c r="I37" s="392">
        <v>-2551</v>
      </c>
      <c r="J37" s="392">
        <v>-2559</v>
      </c>
      <c r="K37" s="378">
        <v>0.31</v>
      </c>
      <c r="L37" s="392">
        <v>-12046</v>
      </c>
      <c r="M37" s="392">
        <v>-15706</v>
      </c>
      <c r="N37" s="378">
        <v>23.3</v>
      </c>
      <c r="O37" s="89"/>
      <c r="P37" s="392">
        <v>-55496</v>
      </c>
      <c r="Q37" s="392">
        <v>-102867</v>
      </c>
      <c r="R37" s="378">
        <v>46.050725694343178</v>
      </c>
      <c r="S37" s="392">
        <v>-366653</v>
      </c>
      <c r="T37" s="392">
        <v>-399048</v>
      </c>
      <c r="U37" s="378">
        <v>8.1180710090014241</v>
      </c>
      <c r="V37" s="89"/>
      <c r="W37" s="392">
        <v>-82834</v>
      </c>
      <c r="X37" s="392">
        <v>-285883</v>
      </c>
      <c r="Y37" s="378">
        <v>71.025209613723092</v>
      </c>
      <c r="Z37" s="377">
        <v>-471543</v>
      </c>
      <c r="AA37" s="377">
        <v>-678041</v>
      </c>
      <c r="AB37" s="378">
        <v>30.455090473879899</v>
      </c>
      <c r="AC37" s="431"/>
      <c r="AD37" s="431"/>
      <c r="AF37" s="431"/>
      <c r="AG37" s="431"/>
    </row>
    <row r="38" spans="1:33" s="94" customFormat="1" x14ac:dyDescent="0.25">
      <c r="A38" s="75" t="s">
        <v>307</v>
      </c>
      <c r="B38" s="230">
        <v>-415</v>
      </c>
      <c r="C38" s="230">
        <v>-13008</v>
      </c>
      <c r="D38" s="231">
        <v>96.81</v>
      </c>
      <c r="E38" s="230">
        <v>5443</v>
      </c>
      <c r="F38" s="230">
        <v>-10921</v>
      </c>
      <c r="G38" s="231">
        <v>149.84</v>
      </c>
      <c r="H38" s="89"/>
      <c r="I38" s="230">
        <v>0</v>
      </c>
      <c r="J38" s="230">
        <v>0</v>
      </c>
      <c r="K38" s="231" t="s">
        <v>447</v>
      </c>
      <c r="L38" s="230">
        <v>0</v>
      </c>
      <c r="M38" s="230">
        <v>0</v>
      </c>
      <c r="N38" s="231" t="s">
        <v>447</v>
      </c>
      <c r="O38" s="89"/>
      <c r="P38" s="230">
        <v>0</v>
      </c>
      <c r="Q38" s="230">
        <v>0</v>
      </c>
      <c r="R38" s="231" t="s">
        <v>447</v>
      </c>
      <c r="S38" s="230">
        <v>0</v>
      </c>
      <c r="T38" s="230">
        <v>0</v>
      </c>
      <c r="U38" s="231" t="s">
        <v>447</v>
      </c>
      <c r="V38" s="89"/>
      <c r="W38" s="230">
        <v>-415</v>
      </c>
      <c r="X38" s="230">
        <v>-13008</v>
      </c>
      <c r="Y38" s="231">
        <v>96.81</v>
      </c>
      <c r="Z38" s="235">
        <v>5443</v>
      </c>
      <c r="AA38" s="235">
        <v>-10921</v>
      </c>
      <c r="AB38" s="231" t="s">
        <v>447</v>
      </c>
      <c r="AC38" s="431"/>
      <c r="AD38" s="431"/>
      <c r="AF38" s="431"/>
      <c r="AG38" s="431"/>
    </row>
    <row r="39" spans="1:33" s="94" customFormat="1" x14ac:dyDescent="0.25">
      <c r="A39" s="228" t="s">
        <v>62</v>
      </c>
      <c r="B39" s="229">
        <v>-17781</v>
      </c>
      <c r="C39" s="229">
        <v>12767</v>
      </c>
      <c r="D39" s="352" t="s">
        <v>447</v>
      </c>
      <c r="E39" s="229">
        <v>-42292</v>
      </c>
      <c r="F39" s="229">
        <v>-54242</v>
      </c>
      <c r="G39" s="352">
        <v>22.03</v>
      </c>
      <c r="H39" s="89"/>
      <c r="I39" s="229">
        <v>0</v>
      </c>
      <c r="J39" s="229">
        <v>0</v>
      </c>
      <c r="K39" s="352" t="s">
        <v>447</v>
      </c>
      <c r="L39" s="229">
        <v>0</v>
      </c>
      <c r="M39" s="229">
        <v>0</v>
      </c>
      <c r="N39" s="352" t="s">
        <v>447</v>
      </c>
      <c r="O39" s="89"/>
      <c r="P39" s="229">
        <v>0</v>
      </c>
      <c r="Q39" s="229">
        <v>-2643</v>
      </c>
      <c r="R39" s="352" t="s">
        <v>447</v>
      </c>
      <c r="S39" s="229">
        <v>0</v>
      </c>
      <c r="T39" s="229">
        <v>0</v>
      </c>
      <c r="U39" s="352" t="s">
        <v>447</v>
      </c>
      <c r="V39" s="89"/>
      <c r="W39" s="229">
        <v>-17781</v>
      </c>
      <c r="X39" s="229">
        <v>10124</v>
      </c>
      <c r="Y39" s="352" t="s">
        <v>447</v>
      </c>
      <c r="Z39" s="232">
        <v>-42292</v>
      </c>
      <c r="AA39" s="232">
        <v>-54242</v>
      </c>
      <c r="AB39" s="352">
        <v>22.03</v>
      </c>
      <c r="AC39" s="431"/>
      <c r="AD39" s="431"/>
      <c r="AF39" s="431"/>
      <c r="AG39" s="431"/>
    </row>
    <row r="40" spans="1:33" s="94" customFormat="1" x14ac:dyDescent="0.25">
      <c r="A40" s="391" t="s">
        <v>308</v>
      </c>
      <c r="B40" s="392">
        <v>0</v>
      </c>
      <c r="C40" s="392">
        <v>0</v>
      </c>
      <c r="D40" s="378" t="s">
        <v>447</v>
      </c>
      <c r="E40" s="392">
        <v>0</v>
      </c>
      <c r="F40" s="392">
        <v>0</v>
      </c>
      <c r="G40" s="378" t="s">
        <v>447</v>
      </c>
      <c r="H40" s="89"/>
      <c r="I40" s="392">
        <v>0</v>
      </c>
      <c r="J40" s="392">
        <v>0</v>
      </c>
      <c r="K40" s="378" t="s">
        <v>447</v>
      </c>
      <c r="L40" s="392">
        <v>0</v>
      </c>
      <c r="M40" s="392">
        <v>0</v>
      </c>
      <c r="N40" s="378" t="s">
        <v>447</v>
      </c>
      <c r="O40" s="89"/>
      <c r="P40" s="392">
        <v>0</v>
      </c>
      <c r="Q40" s="392">
        <v>0</v>
      </c>
      <c r="R40" s="378" t="s">
        <v>447</v>
      </c>
      <c r="S40" s="392">
        <v>0</v>
      </c>
      <c r="T40" s="392">
        <v>0</v>
      </c>
      <c r="U40" s="378" t="s">
        <v>447</v>
      </c>
      <c r="V40" s="89"/>
      <c r="W40" s="392">
        <v>0</v>
      </c>
      <c r="X40" s="392">
        <v>0</v>
      </c>
      <c r="Y40" s="378" t="s">
        <v>447</v>
      </c>
      <c r="Z40" s="377">
        <v>0</v>
      </c>
      <c r="AA40" s="377">
        <v>0</v>
      </c>
      <c r="AB40" s="378" t="s">
        <v>447</v>
      </c>
      <c r="AC40" s="431"/>
      <c r="AD40" s="431"/>
      <c r="AF40" s="431"/>
      <c r="AG40" s="431"/>
    </row>
    <row r="41" spans="1:33" s="94" customFormat="1" x14ac:dyDescent="0.25">
      <c r="A41" s="395" t="s">
        <v>309</v>
      </c>
      <c r="B41" s="396">
        <v>-16499</v>
      </c>
      <c r="C41" s="396">
        <v>11273</v>
      </c>
      <c r="D41" s="381" t="s">
        <v>447</v>
      </c>
      <c r="E41" s="396">
        <v>-39718</v>
      </c>
      <c r="F41" s="396">
        <v>-53568</v>
      </c>
      <c r="G41" s="381">
        <v>25.85</v>
      </c>
      <c r="H41" s="89"/>
      <c r="I41" s="396">
        <v>0</v>
      </c>
      <c r="J41" s="396">
        <v>0</v>
      </c>
      <c r="K41" s="381" t="s">
        <v>447</v>
      </c>
      <c r="L41" s="396">
        <v>0</v>
      </c>
      <c r="M41" s="396">
        <v>0</v>
      </c>
      <c r="N41" s="381" t="s">
        <v>447</v>
      </c>
      <c r="O41" s="89"/>
      <c r="P41" s="396">
        <v>0</v>
      </c>
      <c r="Q41" s="396">
        <v>-2643</v>
      </c>
      <c r="R41" s="381" t="s">
        <v>447</v>
      </c>
      <c r="S41" s="396">
        <v>0</v>
      </c>
      <c r="T41" s="396">
        <v>0</v>
      </c>
      <c r="U41" s="381" t="s">
        <v>447</v>
      </c>
      <c r="V41" s="89"/>
      <c r="W41" s="396">
        <v>-16499</v>
      </c>
      <c r="X41" s="396">
        <v>8630</v>
      </c>
      <c r="Y41" s="381" t="s">
        <v>447</v>
      </c>
      <c r="Z41" s="380">
        <v>-39718</v>
      </c>
      <c r="AA41" s="380">
        <v>-53568</v>
      </c>
      <c r="AB41" s="381">
        <v>25.85</v>
      </c>
      <c r="AC41" s="431"/>
      <c r="AD41" s="431"/>
      <c r="AF41" s="431"/>
      <c r="AG41" s="431"/>
    </row>
    <row r="42" spans="1:33" s="94" customFormat="1" x14ac:dyDescent="0.25">
      <c r="A42" s="75" t="s">
        <v>310</v>
      </c>
      <c r="B42" s="230">
        <v>-1282</v>
      </c>
      <c r="C42" s="230">
        <v>1494</v>
      </c>
      <c r="D42" s="231" t="s">
        <v>447</v>
      </c>
      <c r="E42" s="230">
        <v>-2574</v>
      </c>
      <c r="F42" s="230">
        <v>-675</v>
      </c>
      <c r="G42" s="231">
        <v>-281.33</v>
      </c>
      <c r="H42" s="89"/>
      <c r="I42" s="230">
        <v>0</v>
      </c>
      <c r="J42" s="230">
        <v>0</v>
      </c>
      <c r="K42" s="231" t="s">
        <v>447</v>
      </c>
      <c r="L42" s="230">
        <v>0</v>
      </c>
      <c r="M42" s="230">
        <v>0</v>
      </c>
      <c r="N42" s="231" t="s">
        <v>447</v>
      </c>
      <c r="O42" s="89"/>
      <c r="P42" s="230">
        <v>0</v>
      </c>
      <c r="Q42" s="230">
        <v>0</v>
      </c>
      <c r="R42" s="231" t="s">
        <v>447</v>
      </c>
      <c r="S42" s="230">
        <v>0</v>
      </c>
      <c r="T42" s="230">
        <v>0</v>
      </c>
      <c r="U42" s="231" t="s">
        <v>447</v>
      </c>
      <c r="V42" s="89"/>
      <c r="W42" s="230">
        <v>-1282</v>
      </c>
      <c r="X42" s="230">
        <v>1494</v>
      </c>
      <c r="Y42" s="231" t="s">
        <v>447</v>
      </c>
      <c r="Z42" s="235">
        <v>-2574</v>
      </c>
      <c r="AA42" s="235">
        <v>-675</v>
      </c>
      <c r="AB42" s="231">
        <v>-281.33</v>
      </c>
      <c r="AC42" s="431"/>
      <c r="AD42" s="431"/>
      <c r="AF42" s="431"/>
      <c r="AG42" s="431"/>
    </row>
    <row r="43" spans="1:33" s="94" customFormat="1" ht="21" x14ac:dyDescent="0.25">
      <c r="A43" s="228" t="s">
        <v>311</v>
      </c>
      <c r="B43" s="229">
        <v>-36170</v>
      </c>
      <c r="C43" s="229">
        <v>-14831</v>
      </c>
      <c r="D43" s="352">
        <v>-143.88</v>
      </c>
      <c r="E43" s="229">
        <v>-73865</v>
      </c>
      <c r="F43" s="229">
        <v>-125144</v>
      </c>
      <c r="G43" s="352">
        <v>40.98</v>
      </c>
      <c r="H43" s="89"/>
      <c r="I43" s="229">
        <v>646</v>
      </c>
      <c r="J43" s="229">
        <v>-29</v>
      </c>
      <c r="K43" s="352" t="s">
        <v>447</v>
      </c>
      <c r="L43" s="229">
        <v>-183</v>
      </c>
      <c r="M43" s="229">
        <v>-29</v>
      </c>
      <c r="N43" s="352">
        <v>-531.03</v>
      </c>
      <c r="O43" s="89"/>
      <c r="P43" s="229">
        <v>70</v>
      </c>
      <c r="Q43" s="229">
        <v>0</v>
      </c>
      <c r="R43" s="352" t="s">
        <v>447</v>
      </c>
      <c r="S43" s="229">
        <v>158</v>
      </c>
      <c r="T43" s="229">
        <v>0</v>
      </c>
      <c r="U43" s="352" t="s">
        <v>447</v>
      </c>
      <c r="V43" s="89"/>
      <c r="W43" s="229">
        <v>-35454</v>
      </c>
      <c r="X43" s="229">
        <v>-14860</v>
      </c>
      <c r="Y43" s="352">
        <v>-138.59</v>
      </c>
      <c r="Z43" s="232">
        <v>-73890</v>
      </c>
      <c r="AA43" s="232">
        <v>-125173</v>
      </c>
      <c r="AB43" s="352">
        <v>40.97</v>
      </c>
      <c r="AC43" s="431"/>
      <c r="AD43" s="431"/>
      <c r="AF43" s="431"/>
      <c r="AG43" s="431"/>
    </row>
    <row r="44" spans="1:33" s="94" customFormat="1" x14ac:dyDescent="0.25">
      <c r="A44" s="228" t="s">
        <v>63</v>
      </c>
      <c r="B44" s="229">
        <v>5483</v>
      </c>
      <c r="C44" s="229">
        <v>174966</v>
      </c>
      <c r="D44" s="352">
        <v>-96.87</v>
      </c>
      <c r="E44" s="229">
        <v>-177454</v>
      </c>
      <c r="F44" s="229">
        <v>192810</v>
      </c>
      <c r="G44" s="352" t="s">
        <v>447</v>
      </c>
      <c r="H44" s="89"/>
      <c r="I44" s="229">
        <v>-1582</v>
      </c>
      <c r="J44" s="229">
        <v>-851</v>
      </c>
      <c r="K44" s="352">
        <v>-85.9</v>
      </c>
      <c r="L44" s="229">
        <v>-983</v>
      </c>
      <c r="M44" s="229">
        <v>-407</v>
      </c>
      <c r="N44" s="352">
        <v>-141.52000000000001</v>
      </c>
      <c r="O44" s="89"/>
      <c r="P44" s="229">
        <v>29383</v>
      </c>
      <c r="Q44" s="229">
        <v>95560</v>
      </c>
      <c r="R44" s="352">
        <v>-69.251778987023854</v>
      </c>
      <c r="S44" s="229">
        <v>304008</v>
      </c>
      <c r="T44" s="229">
        <v>449843</v>
      </c>
      <c r="U44" s="352">
        <v>-32.419088437521538</v>
      </c>
      <c r="V44" s="89"/>
      <c r="W44" s="229">
        <v>33284</v>
      </c>
      <c r="X44" s="229">
        <v>269675</v>
      </c>
      <c r="Y44" s="352">
        <v>-87.657736163900992</v>
      </c>
      <c r="Z44" s="229">
        <v>125571</v>
      </c>
      <c r="AA44" s="229">
        <v>642246</v>
      </c>
      <c r="AB44" s="352">
        <v>-80.44814603749964</v>
      </c>
      <c r="AC44" s="431"/>
      <c r="AD44" s="431"/>
      <c r="AF44" s="431"/>
      <c r="AG44" s="431"/>
    </row>
    <row r="45" spans="1:33" s="94" customFormat="1" x14ac:dyDescent="0.25">
      <c r="A45" s="228" t="s">
        <v>202</v>
      </c>
      <c r="B45" s="229">
        <v>0</v>
      </c>
      <c r="C45" s="229">
        <v>0</v>
      </c>
      <c r="D45" s="352" t="s">
        <v>447</v>
      </c>
      <c r="E45" s="229">
        <v>0</v>
      </c>
      <c r="F45" s="229">
        <v>0</v>
      </c>
      <c r="G45" s="352" t="s">
        <v>447</v>
      </c>
      <c r="H45" s="89"/>
      <c r="I45" s="229">
        <v>0</v>
      </c>
      <c r="J45" s="229">
        <v>0</v>
      </c>
      <c r="K45" s="352" t="s">
        <v>447</v>
      </c>
      <c r="L45" s="229">
        <v>0</v>
      </c>
      <c r="M45" s="229">
        <v>0</v>
      </c>
      <c r="N45" s="352" t="s">
        <v>447</v>
      </c>
      <c r="O45" s="89"/>
      <c r="P45" s="229">
        <v>0</v>
      </c>
      <c r="Q45" s="229">
        <v>0</v>
      </c>
      <c r="R45" s="352" t="s">
        <v>447</v>
      </c>
      <c r="S45" s="229">
        <v>0</v>
      </c>
      <c r="T45" s="229">
        <v>0</v>
      </c>
      <c r="U45" s="352" t="s">
        <v>447</v>
      </c>
      <c r="V45" s="89"/>
      <c r="W45" s="229">
        <v>0</v>
      </c>
      <c r="X45" s="229">
        <v>0</v>
      </c>
      <c r="Y45" s="352" t="s">
        <v>447</v>
      </c>
      <c r="Z45" s="232">
        <v>0</v>
      </c>
      <c r="AA45" s="232">
        <v>0</v>
      </c>
      <c r="AB45" s="352" t="s">
        <v>447</v>
      </c>
      <c r="AC45" s="431"/>
      <c r="AD45" s="431"/>
      <c r="AF45" s="431"/>
      <c r="AG45" s="431"/>
    </row>
    <row r="46" spans="1:33" s="94" customFormat="1" x14ac:dyDescent="0.25">
      <c r="A46" s="228" t="s">
        <v>312</v>
      </c>
      <c r="B46" s="229">
        <v>0</v>
      </c>
      <c r="C46" s="229">
        <v>0</v>
      </c>
      <c r="D46" s="352" t="s">
        <v>447</v>
      </c>
      <c r="E46" s="229">
        <v>0</v>
      </c>
      <c r="F46" s="229">
        <v>0</v>
      </c>
      <c r="G46" s="352" t="s">
        <v>447</v>
      </c>
      <c r="H46" s="89"/>
      <c r="I46" s="229">
        <v>0</v>
      </c>
      <c r="J46" s="229">
        <v>0</v>
      </c>
      <c r="K46" s="352" t="s">
        <v>447</v>
      </c>
      <c r="L46" s="229">
        <v>0</v>
      </c>
      <c r="M46" s="229">
        <v>0</v>
      </c>
      <c r="N46" s="352" t="s">
        <v>447</v>
      </c>
      <c r="O46" s="89"/>
      <c r="P46" s="229">
        <v>0</v>
      </c>
      <c r="Q46" s="229">
        <v>0</v>
      </c>
      <c r="R46" s="352" t="s">
        <v>447</v>
      </c>
      <c r="S46" s="229">
        <v>0</v>
      </c>
      <c r="T46" s="229">
        <v>0</v>
      </c>
      <c r="U46" s="352" t="s">
        <v>447</v>
      </c>
      <c r="V46" s="89"/>
      <c r="W46" s="229">
        <v>0</v>
      </c>
      <c r="X46" s="229">
        <v>0</v>
      </c>
      <c r="Y46" s="352" t="s">
        <v>447</v>
      </c>
      <c r="Z46" s="232">
        <v>0</v>
      </c>
      <c r="AA46" s="232">
        <v>0</v>
      </c>
      <c r="AB46" s="352" t="s">
        <v>447</v>
      </c>
      <c r="AC46" s="431"/>
      <c r="AD46" s="431"/>
      <c r="AF46" s="431"/>
      <c r="AG46" s="431"/>
    </row>
    <row r="47" spans="1:33" s="94" customFormat="1" x14ac:dyDescent="0.25">
      <c r="A47" s="228" t="s">
        <v>203</v>
      </c>
      <c r="B47" s="229">
        <v>0</v>
      </c>
      <c r="C47" s="229">
        <v>0</v>
      </c>
      <c r="D47" s="352" t="s">
        <v>447</v>
      </c>
      <c r="E47" s="229">
        <v>0</v>
      </c>
      <c r="F47" s="229">
        <v>0</v>
      </c>
      <c r="G47" s="352" t="s">
        <v>447</v>
      </c>
      <c r="H47" s="89"/>
      <c r="I47" s="229">
        <v>0</v>
      </c>
      <c r="J47" s="229">
        <v>0</v>
      </c>
      <c r="K47" s="352" t="s">
        <v>447</v>
      </c>
      <c r="L47" s="229">
        <v>0</v>
      </c>
      <c r="M47" s="229">
        <v>0</v>
      </c>
      <c r="N47" s="352" t="s">
        <v>447</v>
      </c>
      <c r="O47" s="89"/>
      <c r="P47" s="229">
        <v>0</v>
      </c>
      <c r="Q47" s="229">
        <v>0</v>
      </c>
      <c r="R47" s="352" t="s">
        <v>447</v>
      </c>
      <c r="S47" s="229">
        <v>0</v>
      </c>
      <c r="T47" s="229">
        <v>0</v>
      </c>
      <c r="U47" s="352" t="s">
        <v>447</v>
      </c>
      <c r="V47" s="89"/>
      <c r="W47" s="229">
        <v>0</v>
      </c>
      <c r="X47" s="229">
        <v>0</v>
      </c>
      <c r="Y47" s="352" t="s">
        <v>447</v>
      </c>
      <c r="Z47" s="232">
        <v>0</v>
      </c>
      <c r="AA47" s="232">
        <v>0</v>
      </c>
      <c r="AB47" s="352" t="s">
        <v>447</v>
      </c>
      <c r="AC47" s="431"/>
      <c r="AD47" s="431"/>
      <c r="AF47" s="431"/>
      <c r="AG47" s="431"/>
    </row>
    <row r="48" spans="1:33" ht="21.6" x14ac:dyDescent="0.25">
      <c r="A48" s="321" t="s">
        <v>909</v>
      </c>
      <c r="B48" s="490"/>
      <c r="C48" s="490"/>
      <c r="D48" s="490"/>
      <c r="E48" s="490"/>
      <c r="F48" s="490"/>
      <c r="G48" s="490"/>
      <c r="P48" s="489"/>
      <c r="Q48" s="489"/>
      <c r="R48" s="489"/>
      <c r="S48" s="489"/>
      <c r="T48" s="489"/>
      <c r="U48" s="489"/>
      <c r="V48" s="489"/>
      <c r="W48" s="489"/>
      <c r="X48" s="489"/>
      <c r="Y48" s="489"/>
      <c r="Z48" s="489"/>
      <c r="AA48" s="489"/>
      <c r="AB48" s="489"/>
    </row>
  </sheetData>
  <customSheetViews>
    <customSheetView guid="{722B3250-471E-4256-A122-1330806A5616}" scale="110" showPageBreaks="1" showGridLines="0" view="pageBreakPreview">
      <selection activeCell="A34" sqref="A34"/>
      <colBreaks count="1" manualBreakCount="1">
        <brk id="14" max="45" man="1"/>
      </colBreaks>
      <pageMargins left="0.59055118110236227" right="0.59055118110236227" top="0.39370078740157483" bottom="0.59055118110236227" header="0" footer="0.39370078740157483"/>
      <pageSetup paperSize="9" scale="96" orientation="landscape" r:id="rId1"/>
      <headerFooter alignWithMargins="0"/>
    </customSheetView>
    <customSheetView guid="{8DCB927E-1FB2-45E1-A382-88D5F1827B16}" scale="110" showPageBreaks="1" showGridLines="0" printArea="1" view="pageBreakPreview">
      <selection activeCell="A34" sqref="A34"/>
      <colBreaks count="1" manualBreakCount="1">
        <brk id="14" max="45" man="1"/>
      </colBreaks>
      <pageMargins left="0.59055118110236227" right="0.59055118110236227" top="0.39370078740157483" bottom="0.59055118110236227" header="0" footer="0.39370078740157483"/>
      <pageSetup paperSize="9" scale="96" orientation="landscape" r:id="rId2"/>
      <headerFooter alignWithMargins="0"/>
    </customSheetView>
    <customSheetView guid="{FA2E1843-2BE2-47CF-BE01-D42B5FFA5AE3}" scale="110" showPageBreaks="1" showGridLines="0" view="pageBreakPreview">
      <selection activeCell="A34" sqref="A34"/>
      <colBreaks count="1" manualBreakCount="1">
        <brk id="14" max="45" man="1"/>
      </colBreaks>
      <pageMargins left="0.59055118110236227" right="0.59055118110236227" top="0.39370078740157483" bottom="0.59055118110236227" header="0" footer="0.39370078740157483"/>
      <pageSetup paperSize="9" scale="96" orientation="landscape" r:id="rId3"/>
      <headerFooter alignWithMargins="0"/>
    </customSheetView>
  </customSheetViews>
  <mergeCells count="13">
    <mergeCell ref="P48:AB48"/>
    <mergeCell ref="W3:AB3"/>
    <mergeCell ref="W4:X4"/>
    <mergeCell ref="Z4:AA4"/>
    <mergeCell ref="B3:G3"/>
    <mergeCell ref="B4:C4"/>
    <mergeCell ref="E4:F4"/>
    <mergeCell ref="P3:U3"/>
    <mergeCell ref="P4:Q4"/>
    <mergeCell ref="S4:T4"/>
    <mergeCell ref="I3:N3"/>
    <mergeCell ref="I4:J4"/>
    <mergeCell ref="L4:M4"/>
  </mergeCells>
  <phoneticPr fontId="7" type="noConversion"/>
  <pageMargins left="0.59055118110236227" right="0.59055118110236227" top="0.39370078740157483" bottom="0.39370078740157483" header="0" footer="0.19685039370078741"/>
  <pageSetup paperSize="9" scale="80" orientation="landscape" r:id="rId4"/>
  <headerFooter alignWithMargins="0">
    <oddFooter>&amp;L&amp;"Myriad Pro,Normal"&amp;8Estadísticas sobre la información económica y financiera de los Fondos de titulización de activos&amp;R&amp;"Myriad Pro,Normal"&amp;8Página &amp;P</oddFooter>
  </headerFooter>
  <colBreaks count="1" manualBreakCount="1">
    <brk id="15" min="1" max="4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enableFormatConditionsCalculation="0"/>
  <dimension ref="A1:AL46"/>
  <sheetViews>
    <sheetView showGridLines="0" zoomScaleNormal="100" zoomScaleSheetLayoutView="80" workbookViewId="0"/>
  </sheetViews>
  <sheetFormatPr baseColWidth="10" defaultColWidth="11.44140625" defaultRowHeight="10.8" x14ac:dyDescent="0.25"/>
  <cols>
    <col min="1" max="1" width="50.88671875" style="73" customWidth="1"/>
    <col min="2" max="3" width="9.6640625" style="73" customWidth="1"/>
    <col min="4" max="4" width="7.44140625" style="73" customWidth="1"/>
    <col min="5" max="6" width="9.6640625" style="73" customWidth="1"/>
    <col min="7" max="7" width="6.5546875" style="73" customWidth="1"/>
    <col min="8" max="8" width="1" style="67" customWidth="1"/>
    <col min="9" max="10" width="9.6640625" style="73" customWidth="1"/>
    <col min="11" max="11" width="5.6640625" style="73" customWidth="1"/>
    <col min="12" max="13" width="9.6640625" style="73" customWidth="1"/>
    <col min="14" max="14" width="5.6640625" style="73" customWidth="1"/>
    <col min="15" max="15" width="1" style="67" customWidth="1"/>
    <col min="16" max="17" width="9.6640625" style="73" customWidth="1"/>
    <col min="18" max="18" width="7.5546875" style="73" customWidth="1"/>
    <col min="19" max="20" width="9.6640625" style="73" customWidth="1"/>
    <col min="21" max="21" width="7" style="73" customWidth="1"/>
    <col min="22" max="22" width="1" style="67" customWidth="1"/>
    <col min="23" max="24" width="9.6640625" style="73" customWidth="1"/>
    <col min="25" max="25" width="6.109375" style="73" customWidth="1"/>
    <col min="26" max="27" width="9.6640625" style="73" customWidth="1"/>
    <col min="28" max="28" width="6.44140625" style="73" customWidth="1"/>
    <col min="29" max="16384" width="11.44140625" style="73"/>
  </cols>
  <sheetData>
    <row r="1" spans="1:29" ht="15" customHeight="1" x14ac:dyDescent="0.25">
      <c r="H1" s="165"/>
      <c r="V1" s="165"/>
    </row>
    <row r="2" spans="1:29" s="286" customFormat="1" ht="20.25" customHeight="1" x14ac:dyDescent="0.25">
      <c r="A2" s="279" t="s">
        <v>48</v>
      </c>
      <c r="B2" s="280"/>
      <c r="C2" s="280"/>
      <c r="D2" s="280"/>
      <c r="E2" s="280"/>
      <c r="F2" s="280"/>
      <c r="G2" s="280"/>
      <c r="H2" s="284"/>
      <c r="I2" s="280"/>
      <c r="J2" s="283"/>
      <c r="K2" s="280"/>
      <c r="L2" s="426"/>
      <c r="M2" s="280"/>
      <c r="N2" s="263" t="s">
        <v>157</v>
      </c>
      <c r="O2" s="284"/>
      <c r="P2" s="285"/>
      <c r="Q2" s="285"/>
      <c r="R2" s="285"/>
      <c r="S2" s="285"/>
      <c r="T2" s="283"/>
      <c r="U2" s="283"/>
      <c r="V2" s="413"/>
      <c r="W2" s="283"/>
      <c r="X2" s="283"/>
      <c r="Y2" s="283"/>
      <c r="Z2" s="283"/>
      <c r="AA2" s="283"/>
      <c r="AB2" s="440" t="s">
        <v>157</v>
      </c>
    </row>
    <row r="3" spans="1:29" s="79" customFormat="1" ht="16.2" customHeight="1" x14ac:dyDescent="0.25">
      <c r="A3" s="237"/>
      <c r="B3" s="453" t="s">
        <v>197</v>
      </c>
      <c r="C3" s="453"/>
      <c r="D3" s="453"/>
      <c r="E3" s="453"/>
      <c r="F3" s="453"/>
      <c r="G3" s="453"/>
      <c r="H3" s="67"/>
      <c r="I3" s="453" t="s">
        <v>199</v>
      </c>
      <c r="J3" s="453"/>
      <c r="K3" s="453"/>
      <c r="L3" s="453"/>
      <c r="M3" s="453"/>
      <c r="N3" s="453"/>
      <c r="O3" s="67"/>
      <c r="P3" s="453" t="s">
        <v>902</v>
      </c>
      <c r="Q3" s="453"/>
      <c r="R3" s="453"/>
      <c r="S3" s="453"/>
      <c r="T3" s="453"/>
      <c r="U3" s="453"/>
      <c r="V3" s="67"/>
      <c r="W3" s="453" t="s">
        <v>36</v>
      </c>
      <c r="X3" s="453"/>
      <c r="Y3" s="453"/>
      <c r="Z3" s="453"/>
      <c r="AA3" s="453"/>
      <c r="AB3" s="453"/>
    </row>
    <row r="4" spans="1:29" ht="16.2" customHeight="1" x14ac:dyDescent="0.25">
      <c r="A4" s="238"/>
      <c r="B4" s="457" t="s">
        <v>141</v>
      </c>
      <c r="C4" s="457"/>
      <c r="D4" s="250"/>
      <c r="E4" s="457" t="s">
        <v>142</v>
      </c>
      <c r="F4" s="457"/>
      <c r="G4" s="250"/>
      <c r="I4" s="457" t="s">
        <v>141</v>
      </c>
      <c r="J4" s="457"/>
      <c r="K4" s="250"/>
      <c r="L4" s="457" t="s">
        <v>142</v>
      </c>
      <c r="M4" s="457"/>
      <c r="N4" s="250"/>
      <c r="P4" s="457" t="s">
        <v>141</v>
      </c>
      <c r="Q4" s="457"/>
      <c r="R4" s="250"/>
      <c r="S4" s="457" t="s">
        <v>142</v>
      </c>
      <c r="T4" s="457"/>
      <c r="U4" s="250"/>
      <c r="W4" s="457" t="s">
        <v>141</v>
      </c>
      <c r="X4" s="457"/>
      <c r="Y4" s="250"/>
      <c r="Z4" s="457" t="s">
        <v>142</v>
      </c>
      <c r="AA4" s="457"/>
      <c r="AB4" s="250"/>
    </row>
    <row r="5" spans="1:29" ht="22.95" customHeight="1" x14ac:dyDescent="0.25">
      <c r="A5" s="165" t="s">
        <v>139</v>
      </c>
      <c r="B5" s="161" t="s">
        <v>872</v>
      </c>
      <c r="C5" s="161" t="s">
        <v>873</v>
      </c>
      <c r="D5" s="251" t="s">
        <v>140</v>
      </c>
      <c r="E5" s="161">
        <v>2017</v>
      </c>
      <c r="F5" s="161">
        <v>2016</v>
      </c>
      <c r="G5" s="428" t="s">
        <v>140</v>
      </c>
      <c r="I5" s="161" t="s">
        <v>872</v>
      </c>
      <c r="J5" s="161" t="s">
        <v>873</v>
      </c>
      <c r="K5" s="251" t="s">
        <v>140</v>
      </c>
      <c r="L5" s="161">
        <v>2017</v>
      </c>
      <c r="M5" s="161">
        <v>2016</v>
      </c>
      <c r="N5" s="428" t="s">
        <v>140</v>
      </c>
      <c r="P5" s="161" t="s">
        <v>872</v>
      </c>
      <c r="Q5" s="161" t="s">
        <v>873</v>
      </c>
      <c r="R5" s="251" t="s">
        <v>140</v>
      </c>
      <c r="S5" s="161">
        <v>2017</v>
      </c>
      <c r="T5" s="161">
        <v>2016</v>
      </c>
      <c r="U5" s="437" t="s">
        <v>140</v>
      </c>
      <c r="W5" s="161" t="s">
        <v>872</v>
      </c>
      <c r="X5" s="161" t="s">
        <v>873</v>
      </c>
      <c r="Y5" s="251" t="s">
        <v>140</v>
      </c>
      <c r="Z5" s="161">
        <v>2017</v>
      </c>
      <c r="AA5" s="161">
        <v>2016</v>
      </c>
      <c r="AB5" s="437" t="s">
        <v>140</v>
      </c>
    </row>
    <row r="6" spans="1:29" ht="13.2" customHeight="1" x14ac:dyDescent="0.25">
      <c r="A6" s="25" t="s">
        <v>313</v>
      </c>
      <c r="B6" s="354">
        <v>-232398</v>
      </c>
      <c r="C6" s="354">
        <v>198172</v>
      </c>
      <c r="D6" s="247" t="s">
        <v>447</v>
      </c>
      <c r="E6" s="354">
        <v>-104521</v>
      </c>
      <c r="F6" s="354">
        <v>514672</v>
      </c>
      <c r="G6" s="247" t="s">
        <v>447</v>
      </c>
      <c r="H6" s="317"/>
      <c r="I6" s="354">
        <v>-640</v>
      </c>
      <c r="J6" s="354">
        <v>-533</v>
      </c>
      <c r="K6" s="247">
        <v>20.079999999999998</v>
      </c>
      <c r="L6" s="354">
        <v>13235</v>
      </c>
      <c r="M6" s="354">
        <v>16067</v>
      </c>
      <c r="N6" s="247">
        <v>-17.63</v>
      </c>
      <c r="O6" s="13"/>
      <c r="P6" s="252">
        <v>53200</v>
      </c>
      <c r="Q6" s="252">
        <v>-29814</v>
      </c>
      <c r="R6" s="352" t="s">
        <v>447</v>
      </c>
      <c r="S6" s="252">
        <v>56243</v>
      </c>
      <c r="T6" s="252">
        <v>-114603</v>
      </c>
      <c r="U6" s="352" t="s">
        <v>447</v>
      </c>
      <c r="V6" s="89"/>
      <c r="W6" s="252">
        <v>-179838</v>
      </c>
      <c r="X6" s="252">
        <v>167825</v>
      </c>
      <c r="Y6" s="352" t="s">
        <v>447</v>
      </c>
      <c r="Z6" s="252">
        <v>-35043</v>
      </c>
      <c r="AA6" s="252">
        <v>416136</v>
      </c>
      <c r="AB6" s="352" t="s">
        <v>447</v>
      </c>
    </row>
    <row r="7" spans="1:29" ht="13.2" customHeight="1" x14ac:dyDescent="0.25">
      <c r="A7" s="253" t="s">
        <v>33</v>
      </c>
      <c r="B7" s="354">
        <v>567108</v>
      </c>
      <c r="C7" s="354">
        <v>424630</v>
      </c>
      <c r="D7" s="247">
        <v>33.549999999999997</v>
      </c>
      <c r="E7" s="354">
        <v>1695697</v>
      </c>
      <c r="F7" s="354">
        <v>1281799</v>
      </c>
      <c r="G7" s="247">
        <v>32.29</v>
      </c>
      <c r="H7" s="318"/>
      <c r="I7" s="354">
        <v>-523</v>
      </c>
      <c r="J7" s="354">
        <v>-320</v>
      </c>
      <c r="K7" s="247">
        <v>63.44</v>
      </c>
      <c r="L7" s="354">
        <v>14000</v>
      </c>
      <c r="M7" s="354">
        <v>17064</v>
      </c>
      <c r="N7" s="247">
        <v>-17.96</v>
      </c>
      <c r="O7" s="89"/>
      <c r="P7" s="354">
        <v>-448</v>
      </c>
      <c r="Q7" s="354">
        <v>-24454</v>
      </c>
      <c r="R7" s="247">
        <v>98.167988877075331</v>
      </c>
      <c r="S7" s="354">
        <v>-8928</v>
      </c>
      <c r="T7" s="354">
        <v>-52853</v>
      </c>
      <c r="U7" s="247">
        <v>83.107865211057089</v>
      </c>
      <c r="V7" s="318"/>
      <c r="W7" s="354">
        <v>566137</v>
      </c>
      <c r="X7" s="354">
        <v>399856</v>
      </c>
      <c r="Y7" s="247">
        <v>41.585220679444603</v>
      </c>
      <c r="Z7" s="354">
        <v>1700769</v>
      </c>
      <c r="AA7" s="354">
        <v>1246010</v>
      </c>
      <c r="AB7" s="247">
        <v>36.497219123442029</v>
      </c>
      <c r="AC7" s="262"/>
    </row>
    <row r="8" spans="1:29" ht="13.2" customHeight="1" x14ac:dyDescent="0.25">
      <c r="A8" s="399" t="s">
        <v>34</v>
      </c>
      <c r="B8" s="400">
        <v>1219378</v>
      </c>
      <c r="C8" s="400">
        <v>1207963</v>
      </c>
      <c r="D8" s="401">
        <v>0.94</v>
      </c>
      <c r="E8" s="400">
        <v>4563317</v>
      </c>
      <c r="F8" s="400">
        <v>4669846</v>
      </c>
      <c r="G8" s="401">
        <v>-2.2799999999999998</v>
      </c>
      <c r="H8" s="318"/>
      <c r="I8" s="400">
        <v>0</v>
      </c>
      <c r="J8" s="400">
        <v>0</v>
      </c>
      <c r="K8" s="401" t="s">
        <v>447</v>
      </c>
      <c r="L8" s="400">
        <v>15083</v>
      </c>
      <c r="M8" s="400">
        <v>19286</v>
      </c>
      <c r="N8" s="401">
        <v>-21.79</v>
      </c>
      <c r="O8" s="89"/>
      <c r="P8" s="402">
        <v>18891</v>
      </c>
      <c r="Q8" s="402">
        <v>16347</v>
      </c>
      <c r="R8" s="403">
        <v>15.562488530005506</v>
      </c>
      <c r="S8" s="402">
        <v>93758</v>
      </c>
      <c r="T8" s="402">
        <v>75660</v>
      </c>
      <c r="U8" s="403">
        <v>23.920169177901137</v>
      </c>
      <c r="V8" s="89"/>
      <c r="W8" s="402">
        <v>1238269</v>
      </c>
      <c r="X8" s="402">
        <v>1224310</v>
      </c>
      <c r="Y8" s="403">
        <v>1.1401524123792177</v>
      </c>
      <c r="Z8" s="402">
        <v>4672158</v>
      </c>
      <c r="AA8" s="402">
        <v>4764792</v>
      </c>
      <c r="AB8" s="403">
        <v>-1.9441352319261787</v>
      </c>
    </row>
    <row r="9" spans="1:29" ht="13.2" customHeight="1" x14ac:dyDescent="0.25">
      <c r="A9" s="404" t="s">
        <v>314</v>
      </c>
      <c r="B9" s="324">
        <v>-563207</v>
      </c>
      <c r="C9" s="324">
        <v>-693348</v>
      </c>
      <c r="D9" s="111">
        <v>-18.77</v>
      </c>
      <c r="E9" s="324">
        <v>-2546470</v>
      </c>
      <c r="F9" s="324">
        <v>-3023621</v>
      </c>
      <c r="G9" s="111">
        <v>-15.78</v>
      </c>
      <c r="H9" s="318"/>
      <c r="I9" s="324">
        <v>0</v>
      </c>
      <c r="J9" s="324">
        <v>0</v>
      </c>
      <c r="K9" s="111" t="s">
        <v>447</v>
      </c>
      <c r="L9" s="324">
        <v>-10</v>
      </c>
      <c r="M9" s="324">
        <v>-671</v>
      </c>
      <c r="N9" s="111">
        <v>-98.51</v>
      </c>
      <c r="O9" s="89"/>
      <c r="P9" s="405">
        <v>-19201</v>
      </c>
      <c r="Q9" s="405">
        <v>-21114</v>
      </c>
      <c r="R9" s="406">
        <v>-9.0603391114900074</v>
      </c>
      <c r="S9" s="405">
        <v>-92818</v>
      </c>
      <c r="T9" s="405">
        <v>-112121</v>
      </c>
      <c r="U9" s="406">
        <v>-17.216221760419547</v>
      </c>
      <c r="V9" s="89"/>
      <c r="W9" s="405">
        <v>-582408</v>
      </c>
      <c r="X9" s="405">
        <v>-714462</v>
      </c>
      <c r="Y9" s="406">
        <v>-18.482998395995867</v>
      </c>
      <c r="Z9" s="405">
        <v>-2639298</v>
      </c>
      <c r="AA9" s="405">
        <v>-3136413</v>
      </c>
      <c r="AB9" s="406">
        <v>-15.849794016285482</v>
      </c>
    </row>
    <row r="10" spans="1:29" ht="13.2" customHeight="1" x14ac:dyDescent="0.25">
      <c r="A10" s="404" t="s">
        <v>315</v>
      </c>
      <c r="B10" s="324">
        <v>27529</v>
      </c>
      <c r="C10" s="324">
        <v>49100</v>
      </c>
      <c r="D10" s="111">
        <v>-43.93</v>
      </c>
      <c r="E10" s="324">
        <v>113874</v>
      </c>
      <c r="F10" s="324">
        <v>125603</v>
      </c>
      <c r="G10" s="111">
        <v>-9.34</v>
      </c>
      <c r="H10" s="318"/>
      <c r="I10" s="324">
        <v>0</v>
      </c>
      <c r="J10" s="324">
        <v>0</v>
      </c>
      <c r="K10" s="111" t="s">
        <v>447</v>
      </c>
      <c r="L10" s="324">
        <v>0</v>
      </c>
      <c r="M10" s="324">
        <v>0</v>
      </c>
      <c r="N10" s="111" t="s">
        <v>447</v>
      </c>
      <c r="O10" s="89"/>
      <c r="P10" s="405">
        <v>0</v>
      </c>
      <c r="Q10" s="405">
        <v>0</v>
      </c>
      <c r="R10" s="406" t="s">
        <v>447</v>
      </c>
      <c r="S10" s="405">
        <v>0</v>
      </c>
      <c r="T10" s="405">
        <v>0</v>
      </c>
      <c r="U10" s="406" t="s">
        <v>447</v>
      </c>
      <c r="V10" s="89"/>
      <c r="W10" s="405">
        <v>27529</v>
      </c>
      <c r="X10" s="405">
        <v>49100</v>
      </c>
      <c r="Y10" s="406">
        <v>-43.93</v>
      </c>
      <c r="Z10" s="405">
        <v>113874</v>
      </c>
      <c r="AA10" s="405">
        <v>125603</v>
      </c>
      <c r="AB10" s="406">
        <v>-9.34</v>
      </c>
    </row>
    <row r="11" spans="1:29" ht="13.2" customHeight="1" x14ac:dyDescent="0.25">
      <c r="A11" s="404" t="s">
        <v>860</v>
      </c>
      <c r="B11" s="324">
        <v>-74543</v>
      </c>
      <c r="C11" s="324">
        <v>-119504</v>
      </c>
      <c r="D11" s="111">
        <v>-37.619999999999997</v>
      </c>
      <c r="E11" s="324">
        <v>-317954</v>
      </c>
      <c r="F11" s="324">
        <v>-405573</v>
      </c>
      <c r="G11" s="111">
        <v>-21.6</v>
      </c>
      <c r="H11" s="318"/>
      <c r="I11" s="324">
        <v>0</v>
      </c>
      <c r="J11" s="324">
        <v>0</v>
      </c>
      <c r="K11" s="111" t="s">
        <v>447</v>
      </c>
      <c r="L11" s="324">
        <v>0</v>
      </c>
      <c r="M11" s="324">
        <v>0</v>
      </c>
      <c r="N11" s="111" t="s">
        <v>447</v>
      </c>
      <c r="O11" s="89"/>
      <c r="P11" s="405">
        <v>0</v>
      </c>
      <c r="Q11" s="405">
        <v>0</v>
      </c>
      <c r="R11" s="406" t="s">
        <v>447</v>
      </c>
      <c r="S11" s="405">
        <v>0</v>
      </c>
      <c r="T11" s="405">
        <v>0</v>
      </c>
      <c r="U11" s="406" t="s">
        <v>447</v>
      </c>
      <c r="V11" s="89"/>
      <c r="W11" s="405">
        <v>-74543</v>
      </c>
      <c r="X11" s="405">
        <v>-119504</v>
      </c>
      <c r="Y11" s="406">
        <v>-37.619999999999997</v>
      </c>
      <c r="Z11" s="405">
        <v>-317954</v>
      </c>
      <c r="AA11" s="405">
        <v>-405573</v>
      </c>
      <c r="AB11" s="406">
        <v>-21.6</v>
      </c>
    </row>
    <row r="12" spans="1:29" ht="13.2" customHeight="1" x14ac:dyDescent="0.25">
      <c r="A12" s="404" t="s">
        <v>316</v>
      </c>
      <c r="B12" s="324">
        <v>169</v>
      </c>
      <c r="C12" s="324">
        <v>2223</v>
      </c>
      <c r="D12" s="111">
        <v>-92.4</v>
      </c>
      <c r="E12" s="324">
        <v>2334</v>
      </c>
      <c r="F12" s="324">
        <v>4374</v>
      </c>
      <c r="G12" s="111">
        <v>-46.64</v>
      </c>
      <c r="H12" s="318"/>
      <c r="I12" s="324">
        <v>0</v>
      </c>
      <c r="J12" s="324">
        <v>371</v>
      </c>
      <c r="K12" s="111">
        <v>-100</v>
      </c>
      <c r="L12" s="324">
        <v>877</v>
      </c>
      <c r="M12" s="324">
        <v>1717</v>
      </c>
      <c r="N12" s="111">
        <v>-48.92</v>
      </c>
      <c r="O12" s="89"/>
      <c r="P12" s="405">
        <v>-1</v>
      </c>
      <c r="Q12" s="405">
        <v>2</v>
      </c>
      <c r="R12" s="406" t="s">
        <v>447</v>
      </c>
      <c r="S12" s="405">
        <v>-2</v>
      </c>
      <c r="T12" s="405">
        <v>21</v>
      </c>
      <c r="U12" s="406" t="s">
        <v>447</v>
      </c>
      <c r="V12" s="89"/>
      <c r="W12" s="405">
        <v>168</v>
      </c>
      <c r="X12" s="405">
        <v>2596</v>
      </c>
      <c r="Y12" s="406">
        <v>-93.53</v>
      </c>
      <c r="Z12" s="405">
        <v>3209</v>
      </c>
      <c r="AA12" s="405">
        <v>6112</v>
      </c>
      <c r="AB12" s="406">
        <v>-47.5</v>
      </c>
    </row>
    <row r="13" spans="1:29" ht="13.2" customHeight="1" x14ac:dyDescent="0.25">
      <c r="A13" s="404" t="s">
        <v>317</v>
      </c>
      <c r="B13" s="324">
        <v>-38350</v>
      </c>
      <c r="C13" s="324">
        <v>-20968</v>
      </c>
      <c r="D13" s="111">
        <v>82.9</v>
      </c>
      <c r="E13" s="324">
        <v>-116920</v>
      </c>
      <c r="F13" s="324">
        <v>-88829</v>
      </c>
      <c r="G13" s="111">
        <v>31.62</v>
      </c>
      <c r="H13" s="318"/>
      <c r="I13" s="324">
        <v>-523</v>
      </c>
      <c r="J13" s="324">
        <v>-691</v>
      </c>
      <c r="K13" s="111">
        <v>-24.31</v>
      </c>
      <c r="L13" s="324">
        <v>-1950</v>
      </c>
      <c r="M13" s="324">
        <v>-3268</v>
      </c>
      <c r="N13" s="111">
        <v>-40.33</v>
      </c>
      <c r="O13" s="89"/>
      <c r="P13" s="405">
        <v>-83</v>
      </c>
      <c r="Q13" s="405">
        <v>-114</v>
      </c>
      <c r="R13" s="406">
        <v>-27.19</v>
      </c>
      <c r="S13" s="405">
        <v>-4571</v>
      </c>
      <c r="T13" s="405">
        <v>-5140</v>
      </c>
      <c r="U13" s="406">
        <v>-11.07</v>
      </c>
      <c r="V13" s="89"/>
      <c r="W13" s="405">
        <v>-38956</v>
      </c>
      <c r="X13" s="405">
        <v>-21773</v>
      </c>
      <c r="Y13" s="406">
        <v>78.92</v>
      </c>
      <c r="Z13" s="405">
        <v>-123441</v>
      </c>
      <c r="AA13" s="405">
        <v>-97237</v>
      </c>
      <c r="AB13" s="406">
        <v>26.95</v>
      </c>
    </row>
    <row r="14" spans="1:29" ht="13.2" customHeight="1" x14ac:dyDescent="0.25">
      <c r="A14" s="87" t="s">
        <v>318</v>
      </c>
      <c r="B14" s="319">
        <v>-3868</v>
      </c>
      <c r="C14" s="319">
        <v>-837</v>
      </c>
      <c r="D14" s="118">
        <v>-362.13</v>
      </c>
      <c r="E14" s="319">
        <v>-2485</v>
      </c>
      <c r="F14" s="319">
        <v>1</v>
      </c>
      <c r="G14" s="118" t="s">
        <v>447</v>
      </c>
      <c r="H14" s="318"/>
      <c r="I14" s="319">
        <v>0</v>
      </c>
      <c r="J14" s="319">
        <v>0</v>
      </c>
      <c r="K14" s="118" t="s">
        <v>447</v>
      </c>
      <c r="L14" s="319">
        <v>0</v>
      </c>
      <c r="M14" s="319">
        <v>0</v>
      </c>
      <c r="N14" s="118" t="s">
        <v>447</v>
      </c>
      <c r="O14" s="89"/>
      <c r="P14" s="255">
        <v>-54</v>
      </c>
      <c r="Q14" s="255">
        <v>-19575</v>
      </c>
      <c r="R14" s="256">
        <v>99.72</v>
      </c>
      <c r="S14" s="255">
        <v>-5295</v>
      </c>
      <c r="T14" s="255">
        <v>-11274</v>
      </c>
      <c r="U14" s="256">
        <v>53.03</v>
      </c>
      <c r="V14" s="89"/>
      <c r="W14" s="255">
        <v>-3922</v>
      </c>
      <c r="X14" s="255">
        <v>-20412</v>
      </c>
      <c r="Y14" s="256">
        <v>80.790000000000006</v>
      </c>
      <c r="Z14" s="255">
        <v>-7780</v>
      </c>
      <c r="AA14" s="255">
        <v>-11273</v>
      </c>
      <c r="AB14" s="256">
        <v>30.99</v>
      </c>
    </row>
    <row r="15" spans="1:29" ht="13.2" customHeight="1" x14ac:dyDescent="0.25">
      <c r="A15" s="253" t="s">
        <v>319</v>
      </c>
      <c r="B15" s="354">
        <v>-355064</v>
      </c>
      <c r="C15" s="354">
        <v>-213307</v>
      </c>
      <c r="D15" s="247">
        <v>66.459999999999994</v>
      </c>
      <c r="E15" s="354">
        <v>-1134203</v>
      </c>
      <c r="F15" s="354">
        <v>-736890</v>
      </c>
      <c r="G15" s="247">
        <v>53.92</v>
      </c>
      <c r="H15" s="318"/>
      <c r="I15" s="354">
        <v>-77</v>
      </c>
      <c r="J15" s="354">
        <v>-75</v>
      </c>
      <c r="K15" s="247">
        <v>2.67</v>
      </c>
      <c r="L15" s="354">
        <v>-281</v>
      </c>
      <c r="M15" s="354">
        <v>-300</v>
      </c>
      <c r="N15" s="247">
        <v>-6.33</v>
      </c>
      <c r="O15" s="89"/>
      <c r="P15" s="354">
        <v>-3681</v>
      </c>
      <c r="Q15" s="354">
        <v>-1168</v>
      </c>
      <c r="R15" s="247">
        <v>215.1541095890411</v>
      </c>
      <c r="S15" s="354">
        <v>-38479</v>
      </c>
      <c r="T15" s="354">
        <v>-44521</v>
      </c>
      <c r="U15" s="247">
        <v>-13.571123739358953</v>
      </c>
      <c r="V15" s="318"/>
      <c r="W15" s="354">
        <v>-358822</v>
      </c>
      <c r="X15" s="354">
        <v>-214550</v>
      </c>
      <c r="Y15" s="247">
        <v>67.243999067816361</v>
      </c>
      <c r="Z15" s="354">
        <v>-1172963</v>
      </c>
      <c r="AA15" s="354">
        <v>-781711</v>
      </c>
      <c r="AB15" s="247">
        <v>50.05072206992098</v>
      </c>
      <c r="AC15" s="262"/>
    </row>
    <row r="16" spans="1:29" ht="13.2" customHeight="1" x14ac:dyDescent="0.25">
      <c r="A16" s="407" t="s">
        <v>320</v>
      </c>
      <c r="B16" s="400">
        <v>-7221</v>
      </c>
      <c r="C16" s="400">
        <v>-5850</v>
      </c>
      <c r="D16" s="401">
        <v>23.44</v>
      </c>
      <c r="E16" s="400">
        <v>-27140</v>
      </c>
      <c r="F16" s="400">
        <v>-25475</v>
      </c>
      <c r="G16" s="401">
        <v>6.54</v>
      </c>
      <c r="H16" s="318"/>
      <c r="I16" s="400">
        <v>-71</v>
      </c>
      <c r="J16" s="400">
        <v>-69</v>
      </c>
      <c r="K16" s="401">
        <v>2.9</v>
      </c>
      <c r="L16" s="400">
        <v>-257</v>
      </c>
      <c r="M16" s="400">
        <v>-276</v>
      </c>
      <c r="N16" s="401">
        <v>-6.88</v>
      </c>
      <c r="O16" s="89"/>
      <c r="P16" s="402">
        <v>-329</v>
      </c>
      <c r="Q16" s="402">
        <v>-237</v>
      </c>
      <c r="R16" s="403">
        <v>38.81856540084388</v>
      </c>
      <c r="S16" s="402">
        <v>-1278</v>
      </c>
      <c r="T16" s="402">
        <v>-823</v>
      </c>
      <c r="U16" s="403">
        <v>55.285540704738757</v>
      </c>
      <c r="V16" s="89"/>
      <c r="W16" s="402">
        <v>-7621</v>
      </c>
      <c r="X16" s="402">
        <v>-6156</v>
      </c>
      <c r="Y16" s="403">
        <v>23.797920727745289</v>
      </c>
      <c r="Z16" s="402">
        <v>-28675</v>
      </c>
      <c r="AA16" s="402">
        <v>-26574</v>
      </c>
      <c r="AB16" s="403">
        <v>7.9062241288477457</v>
      </c>
    </row>
    <row r="17" spans="1:29" ht="13.2" customHeight="1" x14ac:dyDescent="0.25">
      <c r="A17" s="404" t="s">
        <v>321</v>
      </c>
      <c r="B17" s="324">
        <v>-15184</v>
      </c>
      <c r="C17" s="324">
        <v>-6730</v>
      </c>
      <c r="D17" s="111">
        <v>125.62</v>
      </c>
      <c r="E17" s="324">
        <v>-47715</v>
      </c>
      <c r="F17" s="324">
        <v>-25926</v>
      </c>
      <c r="G17" s="111">
        <v>84.04</v>
      </c>
      <c r="H17" s="318"/>
      <c r="I17" s="324">
        <v>-6</v>
      </c>
      <c r="J17" s="324">
        <v>-6</v>
      </c>
      <c r="K17" s="111">
        <v>0</v>
      </c>
      <c r="L17" s="324">
        <v>-24</v>
      </c>
      <c r="M17" s="324">
        <v>-24</v>
      </c>
      <c r="N17" s="111">
        <v>0</v>
      </c>
      <c r="O17" s="89"/>
      <c r="P17" s="405">
        <v>-534</v>
      </c>
      <c r="Q17" s="405">
        <v>-407</v>
      </c>
      <c r="R17" s="406">
        <v>31.203931203931205</v>
      </c>
      <c r="S17" s="405">
        <v>-32834</v>
      </c>
      <c r="T17" s="405">
        <v>-38976</v>
      </c>
      <c r="U17" s="406">
        <v>-15.758415435139572</v>
      </c>
      <c r="V17" s="89"/>
      <c r="W17" s="405">
        <v>-15724</v>
      </c>
      <c r="X17" s="405">
        <v>-7143</v>
      </c>
      <c r="Y17" s="406">
        <v>120.13159736805264</v>
      </c>
      <c r="Z17" s="405">
        <v>-80573</v>
      </c>
      <c r="AA17" s="405">
        <v>-64926</v>
      </c>
      <c r="AB17" s="406">
        <v>24.099744324307672</v>
      </c>
    </row>
    <row r="18" spans="1:29" ht="13.2" customHeight="1" x14ac:dyDescent="0.25">
      <c r="A18" s="404" t="s">
        <v>322</v>
      </c>
      <c r="B18" s="324">
        <v>-978</v>
      </c>
      <c r="C18" s="324">
        <v>-1018</v>
      </c>
      <c r="D18" s="111">
        <v>-3.93</v>
      </c>
      <c r="E18" s="324">
        <v>-3870</v>
      </c>
      <c r="F18" s="324">
        <v>-3892</v>
      </c>
      <c r="G18" s="111">
        <v>-0.56999999999999995</v>
      </c>
      <c r="H18" s="318"/>
      <c r="I18" s="324">
        <v>0</v>
      </c>
      <c r="J18" s="324">
        <v>0</v>
      </c>
      <c r="K18" s="111" t="s">
        <v>447</v>
      </c>
      <c r="L18" s="324">
        <v>0</v>
      </c>
      <c r="M18" s="324">
        <v>0</v>
      </c>
      <c r="N18" s="111" t="s">
        <v>447</v>
      </c>
      <c r="O18" s="89"/>
      <c r="P18" s="405">
        <v>-286</v>
      </c>
      <c r="Q18" s="405">
        <v>-28</v>
      </c>
      <c r="R18" s="406">
        <v>921.42857142857133</v>
      </c>
      <c r="S18" s="405">
        <v>-332</v>
      </c>
      <c r="T18" s="405">
        <v>-68</v>
      </c>
      <c r="U18" s="406">
        <v>388.23529411764707</v>
      </c>
      <c r="V18" s="89"/>
      <c r="W18" s="405">
        <v>-1264</v>
      </c>
      <c r="X18" s="405">
        <v>-1046</v>
      </c>
      <c r="Y18" s="406">
        <v>20.841300191204589</v>
      </c>
      <c r="Z18" s="405">
        <v>-4202</v>
      </c>
      <c r="AA18" s="405">
        <v>-3960</v>
      </c>
      <c r="AB18" s="406">
        <v>6.1111111111111107</v>
      </c>
    </row>
    <row r="19" spans="1:29" ht="13.2" customHeight="1" x14ac:dyDescent="0.25">
      <c r="A19" s="404" t="s">
        <v>323</v>
      </c>
      <c r="B19" s="324">
        <v>-331571</v>
      </c>
      <c r="C19" s="324">
        <v>-198661</v>
      </c>
      <c r="D19" s="111">
        <v>66.900000000000006</v>
      </c>
      <c r="E19" s="324">
        <v>-1046478</v>
      </c>
      <c r="F19" s="324">
        <v>-674540</v>
      </c>
      <c r="G19" s="111">
        <v>55.14</v>
      </c>
      <c r="H19" s="318"/>
      <c r="I19" s="324">
        <v>0</v>
      </c>
      <c r="J19" s="324">
        <v>0</v>
      </c>
      <c r="K19" s="111" t="s">
        <v>447</v>
      </c>
      <c r="L19" s="324">
        <v>0</v>
      </c>
      <c r="M19" s="324">
        <v>0</v>
      </c>
      <c r="N19" s="111" t="s">
        <v>447</v>
      </c>
      <c r="O19" s="89"/>
      <c r="P19" s="405">
        <v>-91</v>
      </c>
      <c r="Q19" s="405">
        <v>-34</v>
      </c>
      <c r="R19" s="406">
        <v>167.65</v>
      </c>
      <c r="S19" s="405">
        <v>-1982</v>
      </c>
      <c r="T19" s="405">
        <v>-2825</v>
      </c>
      <c r="U19" s="406">
        <v>-29.840707964601769</v>
      </c>
      <c r="V19" s="89"/>
      <c r="W19" s="405">
        <v>-331662</v>
      </c>
      <c r="X19" s="405">
        <v>-198695</v>
      </c>
      <c r="Y19" s="406">
        <v>66.92</v>
      </c>
      <c r="Z19" s="405">
        <v>-1048460</v>
      </c>
      <c r="AA19" s="405">
        <v>-677365</v>
      </c>
      <c r="AB19" s="406">
        <v>54.785086327164819</v>
      </c>
      <c r="AC19" s="262"/>
    </row>
    <row r="20" spans="1:29" ht="13.2" customHeight="1" x14ac:dyDescent="0.25">
      <c r="A20" s="87" t="s">
        <v>35</v>
      </c>
      <c r="B20" s="319">
        <v>-110</v>
      </c>
      <c r="C20" s="319">
        <v>-1048</v>
      </c>
      <c r="D20" s="118">
        <v>-89.5</v>
      </c>
      <c r="E20" s="319">
        <v>-9001</v>
      </c>
      <c r="F20" s="319">
        <v>-7055</v>
      </c>
      <c r="G20" s="118">
        <v>27.58</v>
      </c>
      <c r="H20" s="318"/>
      <c r="I20" s="319">
        <v>0</v>
      </c>
      <c r="J20" s="319">
        <v>0</v>
      </c>
      <c r="K20" s="118" t="s">
        <v>447</v>
      </c>
      <c r="L20" s="319">
        <v>0</v>
      </c>
      <c r="M20" s="319">
        <v>0</v>
      </c>
      <c r="N20" s="118" t="s">
        <v>447</v>
      </c>
      <c r="O20" s="89"/>
      <c r="P20" s="255">
        <v>-2439</v>
      </c>
      <c r="Q20" s="255">
        <v>-462</v>
      </c>
      <c r="R20" s="406">
        <v>427.9220779220779</v>
      </c>
      <c r="S20" s="255">
        <v>-2053</v>
      </c>
      <c r="T20" s="255">
        <v>-1829</v>
      </c>
      <c r="U20" s="406">
        <v>12.24712957900492</v>
      </c>
      <c r="V20" s="89"/>
      <c r="W20" s="405">
        <v>-2549</v>
      </c>
      <c r="X20" s="405">
        <v>-1510</v>
      </c>
      <c r="Y20" s="406">
        <v>68.807947019867555</v>
      </c>
      <c r="Z20" s="405">
        <v>-11054</v>
      </c>
      <c r="AA20" s="405">
        <v>-8884</v>
      </c>
      <c r="AB20" s="406">
        <v>24.425934263845114</v>
      </c>
    </row>
    <row r="21" spans="1:29" ht="13.2" customHeight="1" x14ac:dyDescent="0.25">
      <c r="A21" s="253" t="s">
        <v>324</v>
      </c>
      <c r="B21" s="354">
        <v>-444442</v>
      </c>
      <c r="C21" s="354">
        <v>-13151</v>
      </c>
      <c r="D21" s="356" t="s">
        <v>446</v>
      </c>
      <c r="E21" s="354">
        <v>-666015</v>
      </c>
      <c r="F21" s="354">
        <v>-30239</v>
      </c>
      <c r="G21" s="356" t="s">
        <v>446</v>
      </c>
      <c r="H21" s="318"/>
      <c r="I21" s="354">
        <v>-40</v>
      </c>
      <c r="J21" s="354">
        <v>-138</v>
      </c>
      <c r="K21" s="356">
        <v>71.010000000000005</v>
      </c>
      <c r="L21" s="354">
        <v>-484</v>
      </c>
      <c r="M21" s="354">
        <v>-697</v>
      </c>
      <c r="N21" s="356">
        <v>30.56</v>
      </c>
      <c r="O21" s="89"/>
      <c r="P21" s="252">
        <v>57330</v>
      </c>
      <c r="Q21" s="252">
        <v>-4192</v>
      </c>
      <c r="R21" s="257" t="s">
        <v>447</v>
      </c>
      <c r="S21" s="252">
        <v>103650</v>
      </c>
      <c r="T21" s="252">
        <v>-17229</v>
      </c>
      <c r="U21" s="257" t="s">
        <v>447</v>
      </c>
      <c r="V21" s="89"/>
      <c r="W21" s="354">
        <v>-387152</v>
      </c>
      <c r="X21" s="354">
        <v>-17481</v>
      </c>
      <c r="Y21" s="257" t="s">
        <v>446</v>
      </c>
      <c r="Z21" s="354">
        <v>-562849</v>
      </c>
      <c r="AA21" s="354">
        <v>-48165</v>
      </c>
      <c r="AB21" s="257" t="s">
        <v>446</v>
      </c>
    </row>
    <row r="22" spans="1:29" ht="13.2" customHeight="1" x14ac:dyDescent="0.25">
      <c r="A22" s="407" t="s">
        <v>325</v>
      </c>
      <c r="B22" s="408">
        <v>0</v>
      </c>
      <c r="C22" s="408">
        <v>0</v>
      </c>
      <c r="D22" s="409" t="s">
        <v>447</v>
      </c>
      <c r="E22" s="408">
        <v>0</v>
      </c>
      <c r="F22" s="408">
        <v>0</v>
      </c>
      <c r="G22" s="409" t="s">
        <v>447</v>
      </c>
      <c r="H22" s="318"/>
      <c r="I22" s="408">
        <v>0</v>
      </c>
      <c r="J22" s="408">
        <v>0</v>
      </c>
      <c r="K22" s="409" t="s">
        <v>447</v>
      </c>
      <c r="L22" s="408">
        <v>0</v>
      </c>
      <c r="M22" s="408">
        <v>0</v>
      </c>
      <c r="N22" s="409" t="s">
        <v>447</v>
      </c>
      <c r="O22" s="89"/>
      <c r="P22" s="410">
        <v>0</v>
      </c>
      <c r="Q22" s="410">
        <v>0</v>
      </c>
      <c r="R22" s="411" t="s">
        <v>447</v>
      </c>
      <c r="S22" s="410">
        <v>0</v>
      </c>
      <c r="T22" s="410">
        <v>0</v>
      </c>
      <c r="U22" s="411" t="s">
        <v>447</v>
      </c>
      <c r="V22" s="89"/>
      <c r="W22" s="410">
        <v>0</v>
      </c>
      <c r="X22" s="410">
        <v>0</v>
      </c>
      <c r="Y22" s="411" t="s">
        <v>447</v>
      </c>
      <c r="Z22" s="410">
        <v>0</v>
      </c>
      <c r="AA22" s="410">
        <v>0</v>
      </c>
      <c r="AB22" s="411" t="s">
        <v>447</v>
      </c>
    </row>
    <row r="23" spans="1:29" ht="13.2" customHeight="1" x14ac:dyDescent="0.25">
      <c r="A23" s="404" t="s">
        <v>326</v>
      </c>
      <c r="B23" s="324">
        <v>0</v>
      </c>
      <c r="C23" s="324">
        <v>0</v>
      </c>
      <c r="D23" s="111" t="s">
        <v>447</v>
      </c>
      <c r="E23" s="324">
        <v>0</v>
      </c>
      <c r="F23" s="324">
        <v>0</v>
      </c>
      <c r="G23" s="111" t="s">
        <v>447</v>
      </c>
      <c r="H23" s="318"/>
      <c r="I23" s="324">
        <v>0</v>
      </c>
      <c r="J23" s="324">
        <v>0</v>
      </c>
      <c r="K23" s="111" t="s">
        <v>447</v>
      </c>
      <c r="L23" s="324">
        <v>0</v>
      </c>
      <c r="M23" s="324">
        <v>0</v>
      </c>
      <c r="N23" s="111" t="s">
        <v>447</v>
      </c>
      <c r="O23" s="89"/>
      <c r="P23" s="405">
        <v>1499</v>
      </c>
      <c r="Q23" s="405">
        <v>0</v>
      </c>
      <c r="R23" s="406" t="s">
        <v>447</v>
      </c>
      <c r="S23" s="405">
        <v>4073</v>
      </c>
      <c r="T23" s="405">
        <v>0</v>
      </c>
      <c r="U23" s="406" t="s">
        <v>447</v>
      </c>
      <c r="V23" s="89"/>
      <c r="W23" s="405">
        <v>1499</v>
      </c>
      <c r="X23" s="405">
        <v>0</v>
      </c>
      <c r="Y23" s="406" t="s">
        <v>447</v>
      </c>
      <c r="Z23" s="405">
        <v>4073</v>
      </c>
      <c r="AA23" s="405">
        <v>0</v>
      </c>
      <c r="AB23" s="406" t="s">
        <v>447</v>
      </c>
    </row>
    <row r="24" spans="1:29" ht="13.2" customHeight="1" x14ac:dyDescent="0.25">
      <c r="A24" s="404" t="s">
        <v>861</v>
      </c>
      <c r="B24" s="324">
        <v>-100</v>
      </c>
      <c r="C24" s="324">
        <v>-321</v>
      </c>
      <c r="D24" s="111">
        <v>-68.849999999999994</v>
      </c>
      <c r="E24" s="324">
        <v>-700</v>
      </c>
      <c r="F24" s="324">
        <v>-940</v>
      </c>
      <c r="G24" s="111">
        <v>-25.53</v>
      </c>
      <c r="H24" s="318"/>
      <c r="I24" s="324">
        <v>0</v>
      </c>
      <c r="J24" s="324">
        <v>0</v>
      </c>
      <c r="K24" s="111" t="s">
        <v>447</v>
      </c>
      <c r="L24" s="324">
        <v>0</v>
      </c>
      <c r="M24" s="324">
        <v>0</v>
      </c>
      <c r="N24" s="111" t="s">
        <v>447</v>
      </c>
      <c r="O24" s="89"/>
      <c r="P24" s="405">
        <v>0</v>
      </c>
      <c r="Q24" s="405">
        <v>0</v>
      </c>
      <c r="R24" s="406" t="s">
        <v>447</v>
      </c>
      <c r="S24" s="405">
        <v>0</v>
      </c>
      <c r="T24" s="405">
        <v>0</v>
      </c>
      <c r="U24" s="406" t="s">
        <v>447</v>
      </c>
      <c r="V24" s="89"/>
      <c r="W24" s="405">
        <v>-100</v>
      </c>
      <c r="X24" s="405">
        <v>-321</v>
      </c>
      <c r="Y24" s="406">
        <v>-68.849999999999994</v>
      </c>
      <c r="Z24" s="405">
        <v>-700</v>
      </c>
      <c r="AA24" s="405">
        <v>-940</v>
      </c>
      <c r="AB24" s="406">
        <v>-25.53</v>
      </c>
    </row>
    <row r="25" spans="1:29" ht="13.2" customHeight="1" x14ac:dyDescent="0.25">
      <c r="A25" s="404" t="s">
        <v>327</v>
      </c>
      <c r="B25" s="324">
        <v>0</v>
      </c>
      <c r="C25" s="324">
        <v>160</v>
      </c>
      <c r="D25" s="111">
        <v>-100</v>
      </c>
      <c r="E25" s="324">
        <v>720</v>
      </c>
      <c r="F25" s="324">
        <v>160</v>
      </c>
      <c r="G25" s="111">
        <v>350</v>
      </c>
      <c r="H25" s="318"/>
      <c r="I25" s="324">
        <v>0</v>
      </c>
      <c r="J25" s="324">
        <v>0</v>
      </c>
      <c r="K25" s="111" t="s">
        <v>447</v>
      </c>
      <c r="L25" s="324">
        <v>0</v>
      </c>
      <c r="M25" s="324">
        <v>0</v>
      </c>
      <c r="N25" s="111" t="s">
        <v>447</v>
      </c>
      <c r="O25" s="89"/>
      <c r="P25" s="405">
        <v>0</v>
      </c>
      <c r="Q25" s="405">
        <v>0</v>
      </c>
      <c r="R25" s="406" t="s">
        <v>447</v>
      </c>
      <c r="S25" s="405">
        <v>0</v>
      </c>
      <c r="T25" s="405">
        <v>0</v>
      </c>
      <c r="U25" s="406" t="s">
        <v>447</v>
      </c>
      <c r="V25" s="89"/>
      <c r="W25" s="405">
        <v>0</v>
      </c>
      <c r="X25" s="405">
        <v>160</v>
      </c>
      <c r="Y25" s="406">
        <v>-100</v>
      </c>
      <c r="Z25" s="405">
        <v>720</v>
      </c>
      <c r="AA25" s="405">
        <v>160</v>
      </c>
      <c r="AB25" s="406">
        <v>350</v>
      </c>
    </row>
    <row r="26" spans="1:29" ht="13.2" customHeight="1" x14ac:dyDescent="0.25">
      <c r="A26" s="404" t="s">
        <v>328</v>
      </c>
      <c r="B26" s="324">
        <v>-2567093</v>
      </c>
      <c r="C26" s="324">
        <v>-740492</v>
      </c>
      <c r="D26" s="111">
        <v>246.67</v>
      </c>
      <c r="E26" s="324">
        <v>-4508440</v>
      </c>
      <c r="F26" s="324">
        <v>-1391658</v>
      </c>
      <c r="G26" s="111">
        <v>223.96</v>
      </c>
      <c r="H26" s="318"/>
      <c r="I26" s="324">
        <v>-40</v>
      </c>
      <c r="J26" s="324">
        <v>-138</v>
      </c>
      <c r="K26" s="111">
        <v>-71.010000000000005</v>
      </c>
      <c r="L26" s="324">
        <v>-484</v>
      </c>
      <c r="M26" s="324">
        <v>-697</v>
      </c>
      <c r="N26" s="111">
        <v>-30.56</v>
      </c>
      <c r="O26" s="89"/>
      <c r="P26" s="405">
        <v>-8861</v>
      </c>
      <c r="Q26" s="405">
        <v>-4192</v>
      </c>
      <c r="R26" s="406">
        <v>111.38</v>
      </c>
      <c r="S26" s="405">
        <v>-26453</v>
      </c>
      <c r="T26" s="405">
        <v>-17262</v>
      </c>
      <c r="U26" s="406">
        <v>53.244120032441202</v>
      </c>
      <c r="V26" s="89"/>
      <c r="W26" s="405">
        <v>-2575994</v>
      </c>
      <c r="X26" s="405">
        <v>-744822</v>
      </c>
      <c r="Y26" s="406">
        <v>245.85</v>
      </c>
      <c r="Z26" s="405">
        <v>-4535377</v>
      </c>
      <c r="AA26" s="405">
        <v>-1409617</v>
      </c>
      <c r="AB26" s="406">
        <v>221.74533933685532</v>
      </c>
    </row>
    <row r="27" spans="1:29" ht="13.2" customHeight="1" x14ac:dyDescent="0.25">
      <c r="A27" s="87" t="s">
        <v>329</v>
      </c>
      <c r="B27" s="319">
        <v>2122751</v>
      </c>
      <c r="C27" s="319">
        <v>727501</v>
      </c>
      <c r="D27" s="118">
        <v>191.79</v>
      </c>
      <c r="E27" s="319">
        <v>3842406</v>
      </c>
      <c r="F27" s="319">
        <v>1362199</v>
      </c>
      <c r="G27" s="118">
        <v>182.07</v>
      </c>
      <c r="H27" s="318"/>
      <c r="I27" s="319">
        <v>0</v>
      </c>
      <c r="J27" s="319">
        <v>0</v>
      </c>
      <c r="K27" s="118" t="s">
        <v>447</v>
      </c>
      <c r="L27" s="319">
        <v>0</v>
      </c>
      <c r="M27" s="319">
        <v>0</v>
      </c>
      <c r="N27" s="118" t="s">
        <v>447</v>
      </c>
      <c r="O27" s="89"/>
      <c r="P27" s="255">
        <v>64692</v>
      </c>
      <c r="Q27" s="255">
        <v>0</v>
      </c>
      <c r="R27" s="256" t="s">
        <v>446</v>
      </c>
      <c r="S27" s="255">
        <v>126030</v>
      </c>
      <c r="T27" s="255">
        <v>33</v>
      </c>
      <c r="U27" s="256" t="s">
        <v>446</v>
      </c>
      <c r="V27" s="89"/>
      <c r="W27" s="405">
        <v>2187443</v>
      </c>
      <c r="X27" s="405">
        <v>727501</v>
      </c>
      <c r="Y27" s="406">
        <v>200.67903686730327</v>
      </c>
      <c r="Z27" s="405">
        <v>3968436</v>
      </c>
      <c r="AA27" s="405">
        <v>1362232</v>
      </c>
      <c r="AB27" s="406">
        <v>191.31865937667004</v>
      </c>
    </row>
    <row r="28" spans="1:29" ht="13.2" customHeight="1" x14ac:dyDescent="0.25">
      <c r="A28" s="25" t="s">
        <v>330</v>
      </c>
      <c r="B28" s="354">
        <v>780150</v>
      </c>
      <c r="C28" s="354">
        <v>621409</v>
      </c>
      <c r="D28" s="247">
        <v>25.55</v>
      </c>
      <c r="E28" s="354">
        <v>1196303</v>
      </c>
      <c r="F28" s="354">
        <v>1058666</v>
      </c>
      <c r="G28" s="247">
        <v>13</v>
      </c>
      <c r="H28" s="318"/>
      <c r="I28" s="354">
        <v>-38670</v>
      </c>
      <c r="J28" s="354">
        <v>-12858</v>
      </c>
      <c r="K28" s="247">
        <v>-200.75</v>
      </c>
      <c r="L28" s="354">
        <v>31300</v>
      </c>
      <c r="M28" s="354">
        <v>-15387</v>
      </c>
      <c r="N28" s="247" t="s">
        <v>447</v>
      </c>
      <c r="O28" s="89"/>
      <c r="P28" s="252">
        <v>125487</v>
      </c>
      <c r="Q28" s="252">
        <v>99558</v>
      </c>
      <c r="R28" s="247">
        <v>26.044114988248058</v>
      </c>
      <c r="S28" s="252">
        <v>114040</v>
      </c>
      <c r="T28" s="252">
        <v>158732</v>
      </c>
      <c r="U28" s="247">
        <v>-28.155633394652625</v>
      </c>
      <c r="V28" s="89"/>
      <c r="W28" s="354">
        <v>866967</v>
      </c>
      <c r="X28" s="354">
        <v>708109</v>
      </c>
      <c r="Y28" s="247">
        <v>22.434116781455963</v>
      </c>
      <c r="Z28" s="354">
        <v>1341643</v>
      </c>
      <c r="AA28" s="354">
        <v>1202011</v>
      </c>
      <c r="AB28" s="247">
        <v>11.61653262740524</v>
      </c>
      <c r="AC28" s="262"/>
    </row>
    <row r="29" spans="1:29" ht="13.2" customHeight="1" x14ac:dyDescent="0.25">
      <c r="A29" s="253" t="s">
        <v>129</v>
      </c>
      <c r="B29" s="354">
        <v>16318641</v>
      </c>
      <c r="C29" s="354">
        <v>9257892</v>
      </c>
      <c r="D29" s="247">
        <v>76.27</v>
      </c>
      <c r="E29" s="354">
        <v>29370748</v>
      </c>
      <c r="F29" s="354">
        <v>34480291</v>
      </c>
      <c r="G29" s="247">
        <v>-14.82</v>
      </c>
      <c r="H29" s="318"/>
      <c r="I29" s="354">
        <v>800000</v>
      </c>
      <c r="J29" s="354">
        <v>739998</v>
      </c>
      <c r="K29" s="247">
        <v>8.11</v>
      </c>
      <c r="L29" s="354">
        <v>1800000</v>
      </c>
      <c r="M29" s="354">
        <v>1879684</v>
      </c>
      <c r="N29" s="247">
        <v>-4.24</v>
      </c>
      <c r="O29" s="89"/>
      <c r="P29" s="252">
        <v>92982</v>
      </c>
      <c r="Q29" s="252">
        <v>163355</v>
      </c>
      <c r="R29" s="247">
        <v>-43.079795537326682</v>
      </c>
      <c r="S29" s="252">
        <v>821739</v>
      </c>
      <c r="T29" s="252">
        <v>427412</v>
      </c>
      <c r="U29" s="247">
        <v>92.259225290820098</v>
      </c>
      <c r="V29" s="89"/>
      <c r="W29" s="354">
        <v>17211623</v>
      </c>
      <c r="X29" s="354">
        <v>10161245</v>
      </c>
      <c r="Y29" s="247">
        <v>69.384981859998447</v>
      </c>
      <c r="Z29" s="354">
        <v>31992487</v>
      </c>
      <c r="AA29" s="354">
        <v>36787387</v>
      </c>
      <c r="AB29" s="247">
        <v>-13.034086927674423</v>
      </c>
    </row>
    <row r="30" spans="1:29" ht="13.2" customHeight="1" x14ac:dyDescent="0.25">
      <c r="A30" s="253" t="s">
        <v>130</v>
      </c>
      <c r="B30" s="354">
        <v>-17291940</v>
      </c>
      <c r="C30" s="354">
        <v>-9020757</v>
      </c>
      <c r="D30" s="247">
        <v>91.69</v>
      </c>
      <c r="E30" s="354">
        <v>-31197111</v>
      </c>
      <c r="F30" s="354">
        <v>-34058637</v>
      </c>
      <c r="G30" s="247">
        <v>-8.4</v>
      </c>
      <c r="H30" s="318"/>
      <c r="I30" s="354">
        <v>-1384000</v>
      </c>
      <c r="J30" s="354">
        <v>-1443463</v>
      </c>
      <c r="K30" s="247">
        <v>-4.12</v>
      </c>
      <c r="L30" s="354">
        <v>-4027163</v>
      </c>
      <c r="M30" s="354">
        <v>-4792664</v>
      </c>
      <c r="N30" s="247">
        <v>-15.97</v>
      </c>
      <c r="O30" s="89"/>
      <c r="P30" s="252">
        <v>-690993</v>
      </c>
      <c r="Q30" s="252">
        <v>-631235</v>
      </c>
      <c r="R30" s="247">
        <v>9.4668388159718653</v>
      </c>
      <c r="S30" s="252">
        <v>-2765304</v>
      </c>
      <c r="T30" s="252">
        <v>-2545075</v>
      </c>
      <c r="U30" s="247">
        <v>8.6531438169798545</v>
      </c>
      <c r="V30" s="89"/>
      <c r="W30" s="252">
        <v>-19366933</v>
      </c>
      <c r="X30" s="354">
        <v>-11095455</v>
      </c>
      <c r="Y30" s="247">
        <v>74.54834434459876</v>
      </c>
      <c r="Z30" s="354">
        <v>-37989578</v>
      </c>
      <c r="AA30" s="354">
        <v>-41396376</v>
      </c>
      <c r="AB30" s="247">
        <v>-8.2297010733499967</v>
      </c>
    </row>
    <row r="31" spans="1:29" ht="13.2" customHeight="1" x14ac:dyDescent="0.25">
      <c r="A31" s="253" t="s">
        <v>331</v>
      </c>
      <c r="B31" s="354">
        <v>775004</v>
      </c>
      <c r="C31" s="354">
        <v>-192532</v>
      </c>
      <c r="D31" s="247" t="s">
        <v>447</v>
      </c>
      <c r="E31" s="354">
        <v>1860244</v>
      </c>
      <c r="F31" s="354">
        <v>-1039748</v>
      </c>
      <c r="G31" s="247" t="s">
        <v>447</v>
      </c>
      <c r="H31" s="318"/>
      <c r="I31" s="354">
        <v>522330</v>
      </c>
      <c r="J31" s="354">
        <v>762330</v>
      </c>
      <c r="K31" s="247">
        <v>-31.48</v>
      </c>
      <c r="L31" s="354">
        <v>2220021</v>
      </c>
      <c r="M31" s="354">
        <v>2963250</v>
      </c>
      <c r="N31" s="247">
        <v>-25.08</v>
      </c>
      <c r="O31" s="89"/>
      <c r="P31" s="252">
        <v>724278</v>
      </c>
      <c r="Q31" s="252">
        <v>563510</v>
      </c>
      <c r="R31" s="247">
        <v>28.529751024826531</v>
      </c>
      <c r="S31" s="252">
        <v>2067789</v>
      </c>
      <c r="T31" s="252">
        <v>2028967</v>
      </c>
      <c r="U31" s="247">
        <v>1.9133874528269805</v>
      </c>
      <c r="V31" s="89"/>
      <c r="W31" s="354">
        <v>2021612</v>
      </c>
      <c r="X31" s="354">
        <v>1133308</v>
      </c>
      <c r="Y31" s="247">
        <v>78.381516763315886</v>
      </c>
      <c r="Z31" s="354">
        <v>6148054</v>
      </c>
      <c r="AA31" s="354">
        <v>3952469</v>
      </c>
      <c r="AB31" s="247">
        <v>55.54970829625735</v>
      </c>
    </row>
    <row r="32" spans="1:29" ht="13.2" customHeight="1" x14ac:dyDescent="0.25">
      <c r="A32" s="407" t="s">
        <v>332</v>
      </c>
      <c r="B32" s="400">
        <v>6633627</v>
      </c>
      <c r="C32" s="400">
        <v>4834748</v>
      </c>
      <c r="D32" s="401">
        <v>37.21</v>
      </c>
      <c r="E32" s="400">
        <v>20462448</v>
      </c>
      <c r="F32" s="400">
        <v>21836784</v>
      </c>
      <c r="G32" s="401">
        <v>-6.29</v>
      </c>
      <c r="H32" s="318"/>
      <c r="I32" s="400">
        <v>1122327</v>
      </c>
      <c r="J32" s="400">
        <v>1122327</v>
      </c>
      <c r="K32" s="401">
        <v>0</v>
      </c>
      <c r="L32" s="400">
        <v>3980015</v>
      </c>
      <c r="M32" s="400">
        <v>4802481</v>
      </c>
      <c r="N32" s="401">
        <v>-17.13</v>
      </c>
      <c r="O32" s="89"/>
      <c r="P32" s="402">
        <v>685316</v>
      </c>
      <c r="Q32" s="402">
        <v>919272</v>
      </c>
      <c r="R32" s="406">
        <v>-25.450138805489566</v>
      </c>
      <c r="S32" s="402">
        <v>2401533</v>
      </c>
      <c r="T32" s="402">
        <v>2677318</v>
      </c>
      <c r="U32" s="406">
        <v>-10.300793555341576</v>
      </c>
      <c r="V32" s="89"/>
      <c r="W32" s="402">
        <v>8441270</v>
      </c>
      <c r="X32" s="402">
        <v>6876347</v>
      </c>
      <c r="Y32" s="403">
        <v>22.758057439509667</v>
      </c>
      <c r="Z32" s="402">
        <v>26843996</v>
      </c>
      <c r="AA32" s="402">
        <v>29316583</v>
      </c>
      <c r="AB32" s="403">
        <v>-8.4340900165616173</v>
      </c>
    </row>
    <row r="33" spans="1:38" ht="13.2" customHeight="1" x14ac:dyDescent="0.25">
      <c r="A33" s="404" t="s">
        <v>333</v>
      </c>
      <c r="B33" s="324">
        <v>2730190</v>
      </c>
      <c r="C33" s="324">
        <v>2014687</v>
      </c>
      <c r="D33" s="111">
        <v>35.51</v>
      </c>
      <c r="E33" s="324">
        <v>6989973</v>
      </c>
      <c r="F33" s="324">
        <v>5090855</v>
      </c>
      <c r="G33" s="111">
        <v>37.299999999999997</v>
      </c>
      <c r="H33" s="318"/>
      <c r="I33" s="324">
        <v>0</v>
      </c>
      <c r="J33" s="324">
        <v>0</v>
      </c>
      <c r="K33" s="111" t="s">
        <v>447</v>
      </c>
      <c r="L33" s="324">
        <v>0</v>
      </c>
      <c r="M33" s="324">
        <v>0</v>
      </c>
      <c r="N33" s="111" t="s">
        <v>447</v>
      </c>
      <c r="O33" s="89"/>
      <c r="P33" s="405">
        <v>167322</v>
      </c>
      <c r="Q33" s="405">
        <v>0</v>
      </c>
      <c r="R33" s="406" t="s">
        <v>447</v>
      </c>
      <c r="S33" s="405">
        <v>628113</v>
      </c>
      <c r="T33" s="405">
        <v>0</v>
      </c>
      <c r="U33" s="406" t="s">
        <v>447</v>
      </c>
      <c r="V33" s="89"/>
      <c r="W33" s="405">
        <v>2897512</v>
      </c>
      <c r="X33" s="405">
        <v>2014687</v>
      </c>
      <c r="Y33" s="406">
        <v>43.82</v>
      </c>
      <c r="Z33" s="405">
        <v>7618086</v>
      </c>
      <c r="AA33" s="405">
        <v>5090855</v>
      </c>
      <c r="AB33" s="406">
        <v>49.64</v>
      </c>
    </row>
    <row r="34" spans="1:38" ht="13.2" customHeight="1" x14ac:dyDescent="0.25">
      <c r="A34" s="404" t="s">
        <v>334</v>
      </c>
      <c r="B34" s="324">
        <v>-100979</v>
      </c>
      <c r="C34" s="324">
        <v>599843</v>
      </c>
      <c r="D34" s="111" t="s">
        <v>447</v>
      </c>
      <c r="E34" s="324">
        <v>688486</v>
      </c>
      <c r="F34" s="324">
        <v>1094678</v>
      </c>
      <c r="G34" s="111">
        <v>-37.11</v>
      </c>
      <c r="H34" s="318"/>
      <c r="I34" s="324">
        <v>0</v>
      </c>
      <c r="J34" s="324">
        <v>0</v>
      </c>
      <c r="K34" s="111" t="s">
        <v>447</v>
      </c>
      <c r="L34" s="324">
        <v>0</v>
      </c>
      <c r="M34" s="324">
        <v>0</v>
      </c>
      <c r="N34" s="111" t="s">
        <v>447</v>
      </c>
      <c r="O34" s="89"/>
      <c r="P34" s="405">
        <v>22738</v>
      </c>
      <c r="Q34" s="405">
        <v>0</v>
      </c>
      <c r="R34" s="406" t="s">
        <v>447</v>
      </c>
      <c r="S34" s="405">
        <v>105110</v>
      </c>
      <c r="T34" s="405">
        <v>199</v>
      </c>
      <c r="U34" s="406" t="s">
        <v>446</v>
      </c>
      <c r="V34" s="89"/>
      <c r="W34" s="405">
        <v>-78241</v>
      </c>
      <c r="X34" s="405">
        <v>599843</v>
      </c>
      <c r="Y34" s="406" t="s">
        <v>447</v>
      </c>
      <c r="Z34" s="405">
        <v>793596</v>
      </c>
      <c r="AA34" s="405">
        <v>1094877</v>
      </c>
      <c r="AB34" s="406">
        <v>-27.52</v>
      </c>
    </row>
    <row r="35" spans="1:38" ht="13.2" customHeight="1" x14ac:dyDescent="0.25">
      <c r="A35" s="404" t="s">
        <v>335</v>
      </c>
      <c r="B35" s="324">
        <v>67683</v>
      </c>
      <c r="C35" s="324">
        <v>95735</v>
      </c>
      <c r="D35" s="111">
        <v>-29.3</v>
      </c>
      <c r="E35" s="324">
        <v>184603</v>
      </c>
      <c r="F35" s="324">
        <v>162107</v>
      </c>
      <c r="G35" s="111">
        <v>13.88</v>
      </c>
      <c r="H35" s="318"/>
      <c r="I35" s="324">
        <v>0</v>
      </c>
      <c r="J35" s="324">
        <v>0</v>
      </c>
      <c r="K35" s="111" t="s">
        <v>447</v>
      </c>
      <c r="L35" s="324">
        <v>0</v>
      </c>
      <c r="M35" s="324">
        <v>0</v>
      </c>
      <c r="N35" s="111" t="s">
        <v>447</v>
      </c>
      <c r="O35" s="89"/>
      <c r="P35" s="405">
        <v>0</v>
      </c>
      <c r="Q35" s="405">
        <v>0</v>
      </c>
      <c r="R35" s="406" t="s">
        <v>447</v>
      </c>
      <c r="S35" s="405">
        <v>0</v>
      </c>
      <c r="T35" s="405">
        <v>0</v>
      </c>
      <c r="U35" s="406" t="s">
        <v>447</v>
      </c>
      <c r="V35" s="89"/>
      <c r="W35" s="405">
        <v>67683</v>
      </c>
      <c r="X35" s="405">
        <v>95735</v>
      </c>
      <c r="Y35" s="406">
        <v>-29.3</v>
      </c>
      <c r="Z35" s="405">
        <v>184603</v>
      </c>
      <c r="AA35" s="405">
        <v>162107</v>
      </c>
      <c r="AB35" s="406">
        <v>13.88</v>
      </c>
    </row>
    <row r="36" spans="1:38" ht="13.2" customHeight="1" x14ac:dyDescent="0.25">
      <c r="A36" s="404" t="s">
        <v>336</v>
      </c>
      <c r="B36" s="324">
        <v>67592</v>
      </c>
      <c r="C36" s="324">
        <v>56070</v>
      </c>
      <c r="D36" s="111">
        <v>20.55</v>
      </c>
      <c r="E36" s="324">
        <v>214943</v>
      </c>
      <c r="F36" s="324">
        <v>140026</v>
      </c>
      <c r="G36" s="111">
        <v>53.5</v>
      </c>
      <c r="H36" s="318"/>
      <c r="I36" s="324">
        <v>3</v>
      </c>
      <c r="J36" s="324">
        <v>3</v>
      </c>
      <c r="K36" s="111">
        <v>0</v>
      </c>
      <c r="L36" s="324">
        <v>6</v>
      </c>
      <c r="M36" s="324">
        <v>98</v>
      </c>
      <c r="N36" s="111">
        <v>-93.88</v>
      </c>
      <c r="O36" s="89"/>
      <c r="P36" s="405">
        <v>0</v>
      </c>
      <c r="Q36" s="405">
        <v>0</v>
      </c>
      <c r="R36" s="406" t="s">
        <v>447</v>
      </c>
      <c r="S36" s="405">
        <v>0</v>
      </c>
      <c r="T36" s="405">
        <v>0</v>
      </c>
      <c r="U36" s="406" t="s">
        <v>447</v>
      </c>
      <c r="V36" s="89"/>
      <c r="W36" s="405">
        <v>67595</v>
      </c>
      <c r="X36" s="405">
        <v>56073</v>
      </c>
      <c r="Y36" s="406">
        <v>20.55</v>
      </c>
      <c r="Z36" s="405">
        <v>214949</v>
      </c>
      <c r="AA36" s="405">
        <v>140124</v>
      </c>
      <c r="AB36" s="406">
        <v>53.4</v>
      </c>
    </row>
    <row r="37" spans="1:38" ht="13.2" customHeight="1" x14ac:dyDescent="0.25">
      <c r="A37" s="86" t="s">
        <v>337</v>
      </c>
      <c r="B37" s="319">
        <v>-8623109</v>
      </c>
      <c r="C37" s="319">
        <v>-7793616</v>
      </c>
      <c r="D37" s="118">
        <v>10.64</v>
      </c>
      <c r="E37" s="319">
        <v>-26680210</v>
      </c>
      <c r="F37" s="319">
        <v>-29364198</v>
      </c>
      <c r="G37" s="118">
        <v>-9.14</v>
      </c>
      <c r="H37" s="318"/>
      <c r="I37" s="319">
        <v>-600000</v>
      </c>
      <c r="J37" s="319">
        <v>-360000</v>
      </c>
      <c r="K37" s="118">
        <v>66.67</v>
      </c>
      <c r="L37" s="319">
        <v>-1760000</v>
      </c>
      <c r="M37" s="319">
        <v>-1839329</v>
      </c>
      <c r="N37" s="118">
        <v>-4.3099999999999996</v>
      </c>
      <c r="O37" s="89"/>
      <c r="P37" s="255">
        <v>-151099</v>
      </c>
      <c r="Q37" s="255">
        <v>-355762</v>
      </c>
      <c r="R37" s="256">
        <v>-57.528066516378928</v>
      </c>
      <c r="S37" s="255">
        <v>-1066967</v>
      </c>
      <c r="T37" s="255">
        <v>-648550</v>
      </c>
      <c r="U37" s="256">
        <v>64.515765939403281</v>
      </c>
      <c r="V37" s="89"/>
      <c r="W37" s="255">
        <v>-9374208</v>
      </c>
      <c r="X37" s="255">
        <v>-8509378</v>
      </c>
      <c r="Y37" s="256">
        <v>10.163257525990737</v>
      </c>
      <c r="Z37" s="255">
        <v>-29507177</v>
      </c>
      <c r="AA37" s="255">
        <v>-31852077</v>
      </c>
      <c r="AB37" s="256">
        <v>-7.3618433108773402</v>
      </c>
    </row>
    <row r="38" spans="1:38" ht="13.2" customHeight="1" x14ac:dyDescent="0.25">
      <c r="A38" s="253" t="s">
        <v>131</v>
      </c>
      <c r="B38" s="354">
        <v>978445</v>
      </c>
      <c r="C38" s="354">
        <v>576805</v>
      </c>
      <c r="D38" s="247">
        <v>69.63</v>
      </c>
      <c r="E38" s="354">
        <v>1162422</v>
      </c>
      <c r="F38" s="354">
        <v>1676760</v>
      </c>
      <c r="G38" s="247">
        <v>-30.67</v>
      </c>
      <c r="H38" s="318"/>
      <c r="I38" s="354">
        <v>23000</v>
      </c>
      <c r="J38" s="354">
        <v>-71723</v>
      </c>
      <c r="K38" s="247" t="s">
        <v>447</v>
      </c>
      <c r="L38" s="354">
        <v>38442</v>
      </c>
      <c r="M38" s="354">
        <v>-65657</v>
      </c>
      <c r="N38" s="247" t="s">
        <v>447</v>
      </c>
      <c r="O38" s="89"/>
      <c r="P38" s="252">
        <v>-779</v>
      </c>
      <c r="Q38" s="252">
        <v>3930</v>
      </c>
      <c r="R38" s="352" t="s">
        <v>447</v>
      </c>
      <c r="S38" s="252">
        <v>-10181</v>
      </c>
      <c r="T38" s="252">
        <v>247429</v>
      </c>
      <c r="U38" s="352" t="s">
        <v>447</v>
      </c>
      <c r="V38" s="89"/>
      <c r="W38" s="354">
        <v>1000666</v>
      </c>
      <c r="X38" s="252">
        <v>509012</v>
      </c>
      <c r="Y38" s="247">
        <v>96.589864286107201</v>
      </c>
      <c r="Z38" s="354">
        <v>1190683</v>
      </c>
      <c r="AA38" s="252">
        <v>1858532</v>
      </c>
      <c r="AB38" s="247">
        <v>-35.934221202540499</v>
      </c>
    </row>
    <row r="39" spans="1:38" ht="13.2" customHeight="1" x14ac:dyDescent="0.25">
      <c r="A39" s="407" t="s">
        <v>338</v>
      </c>
      <c r="B39" s="400">
        <v>1316529</v>
      </c>
      <c r="C39" s="400">
        <v>656654</v>
      </c>
      <c r="D39" s="401">
        <v>100.49</v>
      </c>
      <c r="E39" s="400">
        <v>1855205</v>
      </c>
      <c r="F39" s="400">
        <v>2204153</v>
      </c>
      <c r="G39" s="401">
        <v>-15.83</v>
      </c>
      <c r="H39" s="318"/>
      <c r="I39" s="400">
        <v>23000</v>
      </c>
      <c r="J39" s="400">
        <v>131566</v>
      </c>
      <c r="K39" s="401">
        <v>-82.52</v>
      </c>
      <c r="L39" s="400">
        <v>108808</v>
      </c>
      <c r="M39" s="400">
        <v>273456</v>
      </c>
      <c r="N39" s="401">
        <v>-60.21</v>
      </c>
      <c r="O39" s="89"/>
      <c r="P39" s="402">
        <v>1009</v>
      </c>
      <c r="Q39" s="402">
        <v>6675</v>
      </c>
      <c r="R39" s="403">
        <v>-84.88</v>
      </c>
      <c r="S39" s="402">
        <v>3813</v>
      </c>
      <c r="T39" s="402">
        <v>6904</v>
      </c>
      <c r="U39" s="403">
        <v>-44.77</v>
      </c>
      <c r="V39" s="89"/>
      <c r="W39" s="402">
        <v>1340538</v>
      </c>
      <c r="X39" s="402">
        <v>794895</v>
      </c>
      <c r="Y39" s="403">
        <v>68.64</v>
      </c>
      <c r="Z39" s="402">
        <v>1967826</v>
      </c>
      <c r="AA39" s="402">
        <v>2484513</v>
      </c>
      <c r="AB39" s="403">
        <v>-20.8</v>
      </c>
    </row>
    <row r="40" spans="1:38" ht="13.2" customHeight="1" x14ac:dyDescent="0.25">
      <c r="A40" s="404" t="s">
        <v>339</v>
      </c>
      <c r="B40" s="324">
        <v>-342223</v>
      </c>
      <c r="C40" s="324">
        <v>-83018</v>
      </c>
      <c r="D40" s="111">
        <v>312.23</v>
      </c>
      <c r="E40" s="324">
        <v>-728037</v>
      </c>
      <c r="F40" s="324">
        <v>-479102</v>
      </c>
      <c r="G40" s="111">
        <v>51.96</v>
      </c>
      <c r="H40" s="318"/>
      <c r="I40" s="324">
        <v>0</v>
      </c>
      <c r="J40" s="324">
        <v>-203289</v>
      </c>
      <c r="K40" s="111">
        <v>-100</v>
      </c>
      <c r="L40" s="324">
        <v>-70366</v>
      </c>
      <c r="M40" s="324">
        <v>-339113</v>
      </c>
      <c r="N40" s="111">
        <v>-79.25</v>
      </c>
      <c r="O40" s="89"/>
      <c r="P40" s="405">
        <v>-776</v>
      </c>
      <c r="Q40" s="405">
        <v>-1515</v>
      </c>
      <c r="R40" s="406">
        <v>-48.78</v>
      </c>
      <c r="S40" s="405">
        <v>-4028</v>
      </c>
      <c r="T40" s="405">
        <v>-2590</v>
      </c>
      <c r="U40" s="406">
        <v>55.52</v>
      </c>
      <c r="V40" s="89"/>
      <c r="W40" s="405">
        <v>-342999</v>
      </c>
      <c r="X40" s="405">
        <v>-287822</v>
      </c>
      <c r="Y40" s="406">
        <v>19.170000000000002</v>
      </c>
      <c r="Z40" s="405">
        <v>-802431</v>
      </c>
      <c r="AA40" s="405">
        <v>-820805</v>
      </c>
      <c r="AB40" s="406">
        <v>-2.2400000000000002</v>
      </c>
    </row>
    <row r="41" spans="1:38" ht="13.2" customHeight="1" x14ac:dyDescent="0.25">
      <c r="A41" s="404" t="s">
        <v>340</v>
      </c>
      <c r="B41" s="324">
        <v>0</v>
      </c>
      <c r="C41" s="324">
        <v>-168</v>
      </c>
      <c r="D41" s="111" t="s">
        <v>447</v>
      </c>
      <c r="E41" s="324">
        <v>-331</v>
      </c>
      <c r="F41" s="324">
        <v>-1462</v>
      </c>
      <c r="G41" s="111">
        <v>-77.36</v>
      </c>
      <c r="H41" s="318"/>
      <c r="I41" s="324">
        <v>0</v>
      </c>
      <c r="J41" s="324">
        <v>0</v>
      </c>
      <c r="K41" s="111" t="s">
        <v>447</v>
      </c>
      <c r="L41" s="324">
        <v>0</v>
      </c>
      <c r="M41" s="324">
        <v>0</v>
      </c>
      <c r="N41" s="111" t="s">
        <v>447</v>
      </c>
      <c r="O41" s="89"/>
      <c r="P41" s="405">
        <v>0</v>
      </c>
      <c r="Q41" s="405">
        <v>-2</v>
      </c>
      <c r="R41" s="406" t="s">
        <v>447</v>
      </c>
      <c r="S41" s="405">
        <v>0</v>
      </c>
      <c r="T41" s="405">
        <v>-6</v>
      </c>
      <c r="U41" s="406" t="s">
        <v>447</v>
      </c>
      <c r="V41" s="89"/>
      <c r="W41" s="405">
        <v>0</v>
      </c>
      <c r="X41" s="405">
        <v>-170</v>
      </c>
      <c r="Y41" s="406" t="s">
        <v>447</v>
      </c>
      <c r="Z41" s="405">
        <v>-331</v>
      </c>
      <c r="AA41" s="405">
        <v>-1468</v>
      </c>
      <c r="AB41" s="406">
        <v>-77.452316076294281</v>
      </c>
    </row>
    <row r="42" spans="1:38" ht="13.2" customHeight="1" x14ac:dyDescent="0.25">
      <c r="A42" s="87" t="s">
        <v>341</v>
      </c>
      <c r="B42" s="319">
        <v>4137</v>
      </c>
      <c r="C42" s="319">
        <v>3337</v>
      </c>
      <c r="D42" s="118">
        <v>23.97</v>
      </c>
      <c r="E42" s="319">
        <v>35586</v>
      </c>
      <c r="F42" s="319">
        <v>-46829</v>
      </c>
      <c r="G42" s="118" t="s">
        <v>447</v>
      </c>
      <c r="H42" s="318"/>
      <c r="I42" s="319">
        <v>0</v>
      </c>
      <c r="J42" s="319">
        <v>0</v>
      </c>
      <c r="K42" s="118" t="s">
        <v>447</v>
      </c>
      <c r="L42" s="319">
        <v>0</v>
      </c>
      <c r="M42" s="319">
        <v>0</v>
      </c>
      <c r="N42" s="118" t="s">
        <v>447</v>
      </c>
      <c r="O42" s="89"/>
      <c r="P42" s="255">
        <v>-1012</v>
      </c>
      <c r="Q42" s="255">
        <v>-1227</v>
      </c>
      <c r="R42" s="256">
        <v>17.52</v>
      </c>
      <c r="S42" s="255">
        <v>-9967</v>
      </c>
      <c r="T42" s="255">
        <v>243121</v>
      </c>
      <c r="U42" s="256" t="s">
        <v>447</v>
      </c>
      <c r="V42" s="89"/>
      <c r="W42" s="255">
        <v>3125</v>
      </c>
      <c r="X42" s="255">
        <v>2110</v>
      </c>
      <c r="Y42" s="256">
        <v>48.1</v>
      </c>
      <c r="Z42" s="255">
        <v>25619</v>
      </c>
      <c r="AA42" s="255">
        <v>196292</v>
      </c>
      <c r="AB42" s="256">
        <v>-86.95</v>
      </c>
    </row>
    <row r="43" spans="1:38" ht="13.2" customHeight="1" x14ac:dyDescent="0.25">
      <c r="A43" s="25" t="s">
        <v>69</v>
      </c>
      <c r="B43" s="354">
        <v>547752</v>
      </c>
      <c r="C43" s="354">
        <v>819582</v>
      </c>
      <c r="D43" s="247">
        <v>-33.17</v>
      </c>
      <c r="E43" s="354">
        <v>1091782</v>
      </c>
      <c r="F43" s="354">
        <v>1573338</v>
      </c>
      <c r="G43" s="247">
        <v>-30.61</v>
      </c>
      <c r="H43" s="318"/>
      <c r="I43" s="354">
        <v>-39310</v>
      </c>
      <c r="J43" s="354">
        <v>-13391</v>
      </c>
      <c r="K43" s="247">
        <v>-193.56</v>
      </c>
      <c r="L43" s="354">
        <v>44535</v>
      </c>
      <c r="M43" s="354">
        <v>680</v>
      </c>
      <c r="N43" s="247" t="s">
        <v>446</v>
      </c>
      <c r="O43" s="89"/>
      <c r="P43" s="252">
        <v>178689</v>
      </c>
      <c r="Q43" s="252">
        <v>69744</v>
      </c>
      <c r="R43" s="247">
        <v>156.20698554714386</v>
      </c>
      <c r="S43" s="252">
        <v>170284</v>
      </c>
      <c r="T43" s="252">
        <v>44128</v>
      </c>
      <c r="U43" s="247">
        <v>285.88651196519214</v>
      </c>
      <c r="V43" s="89"/>
      <c r="W43" s="354">
        <v>687131</v>
      </c>
      <c r="X43" s="354">
        <v>875935</v>
      </c>
      <c r="Y43" s="247">
        <v>-21.554567405115677</v>
      </c>
      <c r="Z43" s="354">
        <v>1306601</v>
      </c>
      <c r="AA43" s="354">
        <v>1618146</v>
      </c>
      <c r="AB43" s="247">
        <v>-19.253207065369875</v>
      </c>
    </row>
    <row r="44" spans="1:38" ht="13.2" customHeight="1" x14ac:dyDescent="0.25">
      <c r="A44" s="412" t="s">
        <v>70</v>
      </c>
      <c r="B44" s="400">
        <v>11691974</v>
      </c>
      <c r="C44" s="400">
        <v>10466575</v>
      </c>
      <c r="D44" s="401">
        <v>11.71</v>
      </c>
      <c r="E44" s="400">
        <v>11147944</v>
      </c>
      <c r="F44" s="400">
        <v>9574606</v>
      </c>
      <c r="G44" s="401">
        <v>16.43</v>
      </c>
      <c r="H44" s="317"/>
      <c r="I44" s="400">
        <v>312597</v>
      </c>
      <c r="J44" s="400">
        <v>242143</v>
      </c>
      <c r="K44" s="401">
        <v>29.1</v>
      </c>
      <c r="L44" s="400">
        <v>228752</v>
      </c>
      <c r="M44" s="400">
        <v>228072</v>
      </c>
      <c r="N44" s="401">
        <v>0.3</v>
      </c>
      <c r="O44" s="13"/>
      <c r="P44" s="400">
        <v>202172</v>
      </c>
      <c r="Q44" s="400">
        <v>140832</v>
      </c>
      <c r="R44" s="111">
        <v>43.555441945012497</v>
      </c>
      <c r="S44" s="400">
        <v>210578</v>
      </c>
      <c r="T44" s="400">
        <v>166450</v>
      </c>
      <c r="U44" s="111">
        <v>26.511264644037247</v>
      </c>
      <c r="V44" s="89"/>
      <c r="W44" s="400">
        <v>12206743</v>
      </c>
      <c r="X44" s="400">
        <v>10849550</v>
      </c>
      <c r="Y44" s="401">
        <v>12.509210059403387</v>
      </c>
      <c r="Z44" s="400">
        <v>11587274</v>
      </c>
      <c r="AA44" s="400">
        <v>9969128</v>
      </c>
      <c r="AB44" s="401">
        <v>16.231570103222669</v>
      </c>
      <c r="AK44" s="67"/>
    </row>
    <row r="45" spans="1:38" ht="13.2" customHeight="1" x14ac:dyDescent="0.25">
      <c r="A45" s="88" t="s">
        <v>71</v>
      </c>
      <c r="B45" s="319">
        <v>12239726</v>
      </c>
      <c r="C45" s="319">
        <v>11286156</v>
      </c>
      <c r="D45" s="118">
        <v>8.4499999999999993</v>
      </c>
      <c r="E45" s="319">
        <v>12239726</v>
      </c>
      <c r="F45" s="319">
        <v>11147944</v>
      </c>
      <c r="G45" s="118">
        <v>9.7899999999999991</v>
      </c>
      <c r="H45" s="318"/>
      <c r="I45" s="319">
        <v>273287</v>
      </c>
      <c r="J45" s="319">
        <v>228752</v>
      </c>
      <c r="K45" s="118">
        <v>19.47</v>
      </c>
      <c r="L45" s="319">
        <v>273287</v>
      </c>
      <c r="M45" s="319">
        <v>228752</v>
      </c>
      <c r="N45" s="118">
        <v>19.47</v>
      </c>
      <c r="O45" s="89"/>
      <c r="P45" s="235">
        <v>380861</v>
      </c>
      <c r="Q45" s="235">
        <v>210578</v>
      </c>
      <c r="R45" s="231">
        <v>80.864572747390511</v>
      </c>
      <c r="S45" s="235">
        <v>380861</v>
      </c>
      <c r="T45" s="235">
        <v>210578</v>
      </c>
      <c r="U45" s="231">
        <v>80.864572747390511</v>
      </c>
      <c r="V45" s="89"/>
      <c r="W45" s="235">
        <v>12893874</v>
      </c>
      <c r="X45" s="235">
        <v>11725486</v>
      </c>
      <c r="Y45" s="231">
        <v>9.9645166093755098</v>
      </c>
      <c r="Z45" s="235">
        <v>12893874</v>
      </c>
      <c r="AA45" s="235">
        <v>11587274</v>
      </c>
      <c r="AB45" s="231">
        <v>11.276163832839371</v>
      </c>
      <c r="AL45" s="67"/>
    </row>
    <row r="46" spans="1:38" ht="21.6" x14ac:dyDescent="0.25">
      <c r="A46" s="321" t="s">
        <v>909</v>
      </c>
      <c r="B46" s="490"/>
      <c r="C46" s="490"/>
      <c r="D46" s="490"/>
      <c r="E46" s="490"/>
      <c r="F46" s="490"/>
      <c r="G46" s="490"/>
      <c r="P46" s="262"/>
      <c r="Q46" s="262"/>
      <c r="S46" s="262"/>
      <c r="T46" s="262"/>
      <c r="U46" s="262"/>
      <c r="W46" s="262"/>
      <c r="X46" s="262"/>
      <c r="Z46" s="262"/>
      <c r="AA46" s="262"/>
    </row>
  </sheetData>
  <customSheetViews>
    <customSheetView guid="{722B3250-471E-4256-A122-1330806A5616}" scale="110" showPageBreaks="1" showGridLines="0" view="pageBreakPreview" topLeftCell="A13">
      <selection activeCell="T14" sqref="T14"/>
      <colBreaks count="1" manualBreakCount="1">
        <brk id="14" max="44" man="1"/>
      </colBreaks>
      <pageMargins left="0.59055118110236227" right="0.59055118110236227" top="0.39370078740157483" bottom="0.59055118110236227" header="0" footer="0.39370078740157483"/>
      <pageSetup paperSize="9" scale="92" orientation="landscape" r:id="rId1"/>
      <headerFooter alignWithMargins="0"/>
    </customSheetView>
    <customSheetView guid="{8DCB927E-1FB2-45E1-A382-88D5F1827B16}" scale="110" showPageBreaks="1" showGridLines="0" printArea="1" view="pageBreakPreview" topLeftCell="A13">
      <selection activeCell="T14" sqref="T14"/>
      <colBreaks count="1" manualBreakCount="1">
        <brk id="14" max="44" man="1"/>
      </colBreaks>
      <pageMargins left="0.59055118110236227" right="0.59055118110236227" top="0.39370078740157483" bottom="0.59055118110236227" header="0" footer="0.39370078740157483"/>
      <pageSetup paperSize="9" scale="92" orientation="landscape" r:id="rId2"/>
      <headerFooter alignWithMargins="0"/>
    </customSheetView>
    <customSheetView guid="{FA2E1843-2BE2-47CF-BE01-D42B5FFA5AE3}" scale="110" showPageBreaks="1" showGridLines="0" view="pageBreakPreview" topLeftCell="A13">
      <selection activeCell="T14" sqref="T14"/>
      <colBreaks count="1" manualBreakCount="1">
        <brk id="14" max="44" man="1"/>
      </colBreaks>
      <pageMargins left="0.59055118110236227" right="0.59055118110236227" top="0.39370078740157483" bottom="0.59055118110236227" header="0" footer="0.39370078740157483"/>
      <pageSetup paperSize="9" scale="92" orientation="landscape" r:id="rId3"/>
      <headerFooter alignWithMargins="0"/>
    </customSheetView>
  </customSheetViews>
  <mergeCells count="12">
    <mergeCell ref="I4:J4"/>
    <mergeCell ref="L4:M4"/>
    <mergeCell ref="W4:X4"/>
    <mergeCell ref="P4:Q4"/>
    <mergeCell ref="B3:G3"/>
    <mergeCell ref="I3:N3"/>
    <mergeCell ref="P3:U3"/>
    <mergeCell ref="W3:AB3"/>
    <mergeCell ref="B4:C4"/>
    <mergeCell ref="E4:F4"/>
    <mergeCell ref="S4:T4"/>
    <mergeCell ref="Z4:AA4"/>
  </mergeCells>
  <phoneticPr fontId="7" type="noConversion"/>
  <pageMargins left="0.59055118110236227" right="0.59055118110236227" top="0.39370078740157483" bottom="0.39370078740157483" header="0" footer="0.19685039370078741"/>
  <pageSetup paperSize="9" scale="80" orientation="landscape" r:id="rId4"/>
  <headerFooter alignWithMargins="0">
    <oddFooter>&amp;L&amp;"Myriad Pro,Normal"&amp;8Estadísticas sobre la información económica y financiera de los Fondos de titulización de activos&amp;R&amp;"Myriad Pro,Normal"&amp;8Página &amp;P</oddFooter>
  </headerFooter>
  <colBreaks count="1" manualBreakCount="1">
    <brk id="15" min="1" max="4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enableFormatConditionsCalculation="0"/>
  <dimension ref="A1:AF74"/>
  <sheetViews>
    <sheetView showGridLines="0" zoomScaleNormal="100" zoomScaleSheetLayoutView="80" workbookViewId="0"/>
  </sheetViews>
  <sheetFormatPr baseColWidth="10" defaultColWidth="11.44140625" defaultRowHeight="10.8" x14ac:dyDescent="0.25"/>
  <cols>
    <col min="1" max="1" width="11" style="73" customWidth="1"/>
    <col min="2" max="2" width="9.6640625" style="73" customWidth="1"/>
    <col min="3" max="3" width="7.33203125" style="73" bestFit="1" customWidth="1"/>
    <col min="4" max="5" width="8.33203125" style="73" customWidth="1"/>
    <col min="6" max="6" width="11.6640625" style="73" customWidth="1"/>
    <col min="7" max="7" width="11.5546875" style="73" customWidth="1"/>
    <col min="8" max="8" width="10.6640625" style="73" customWidth="1"/>
    <col min="9" max="9" width="0.88671875" style="73" customWidth="1"/>
    <col min="10" max="10" width="6" style="73" bestFit="1" customWidth="1"/>
    <col min="11" max="11" width="5.6640625" style="73" customWidth="1"/>
    <col min="12" max="12" width="8.88671875" style="73" customWidth="1"/>
    <col min="13" max="13" width="0.88671875" style="73" customWidth="1"/>
    <col min="14" max="14" width="8.6640625" style="73" customWidth="1"/>
    <col min="15" max="15" width="10.6640625" style="73" customWidth="1"/>
    <col min="16" max="16" width="8.88671875" style="73" customWidth="1"/>
    <col min="17" max="16384" width="11.44140625" style="4"/>
  </cols>
  <sheetData>
    <row r="1" spans="1:17" ht="15" customHeight="1" x14ac:dyDescent="0.25"/>
    <row r="2" spans="1:17" s="282" customFormat="1" ht="20.25" customHeight="1" x14ac:dyDescent="0.25">
      <c r="A2" s="279" t="s">
        <v>37</v>
      </c>
      <c r="B2" s="280"/>
      <c r="C2" s="281"/>
      <c r="D2" s="281"/>
      <c r="E2" s="281"/>
      <c r="F2" s="281"/>
      <c r="G2" s="281"/>
      <c r="H2" s="281"/>
      <c r="I2" s="281"/>
      <c r="J2" s="281"/>
      <c r="K2" s="281"/>
      <c r="L2" s="281"/>
      <c r="M2" s="281"/>
      <c r="N2" s="281"/>
      <c r="O2" s="281"/>
      <c r="P2" s="263" t="s">
        <v>158</v>
      </c>
    </row>
    <row r="3" spans="1:17" s="73" customFormat="1" ht="12" customHeight="1" x14ac:dyDescent="0.25">
      <c r="D3" s="40"/>
      <c r="E3" s="40"/>
      <c r="F3" s="40"/>
      <c r="G3" s="40"/>
      <c r="H3" s="40"/>
      <c r="I3" s="40"/>
    </row>
    <row r="4" spans="1:17" s="121" customFormat="1" ht="21" customHeight="1" x14ac:dyDescent="0.25">
      <c r="C4" s="454" t="s">
        <v>32</v>
      </c>
      <c r="D4" s="454"/>
      <c r="E4" s="454"/>
      <c r="F4" s="454"/>
      <c r="G4" s="458" t="s">
        <v>846</v>
      </c>
      <c r="H4" s="458" t="s">
        <v>847</v>
      </c>
      <c r="J4" s="454" t="s">
        <v>26</v>
      </c>
      <c r="K4" s="454"/>
      <c r="L4" s="454"/>
      <c r="N4" s="454" t="s">
        <v>848</v>
      </c>
      <c r="O4" s="454"/>
      <c r="P4" s="454"/>
    </row>
    <row r="5" spans="1:17" s="42" customFormat="1" ht="33.75" customHeight="1" x14ac:dyDescent="0.2">
      <c r="A5" s="41" t="s">
        <v>211</v>
      </c>
      <c r="B5" s="3" t="s">
        <v>40</v>
      </c>
      <c r="C5" s="3" t="s">
        <v>44</v>
      </c>
      <c r="D5" s="3" t="s">
        <v>42</v>
      </c>
      <c r="E5" s="3" t="s">
        <v>45</v>
      </c>
      <c r="F5" s="3" t="s">
        <v>164</v>
      </c>
      <c r="G5" s="454"/>
      <c r="H5" s="454"/>
      <c r="J5" s="3" t="s">
        <v>849</v>
      </c>
      <c r="K5" s="3" t="s">
        <v>850</v>
      </c>
      <c r="L5" s="3" t="s">
        <v>851</v>
      </c>
      <c r="N5" s="3" t="s">
        <v>852</v>
      </c>
      <c r="O5" s="3" t="s">
        <v>853</v>
      </c>
      <c r="P5" s="3" t="s">
        <v>854</v>
      </c>
    </row>
    <row r="6" spans="1:17" s="42" customFormat="1" ht="24.9" customHeight="1" x14ac:dyDescent="0.2">
      <c r="A6" s="112" t="s">
        <v>448</v>
      </c>
      <c r="B6" s="105"/>
      <c r="C6" s="105"/>
      <c r="D6" s="105"/>
      <c r="E6" s="105"/>
      <c r="F6" s="105"/>
      <c r="G6" s="105"/>
      <c r="H6" s="105"/>
      <c r="I6" s="122"/>
      <c r="J6" s="105"/>
      <c r="K6" s="105"/>
      <c r="L6" s="105"/>
      <c r="M6" s="122"/>
      <c r="N6" s="105"/>
      <c r="O6" s="105"/>
      <c r="P6" s="105"/>
    </row>
    <row r="7" spans="1:17" s="42" customFormat="1" ht="15" customHeight="1" x14ac:dyDescent="0.2">
      <c r="A7" s="109" t="s">
        <v>874</v>
      </c>
      <c r="B7" s="360">
        <v>219988347</v>
      </c>
      <c r="C7" s="361">
        <v>3.13</v>
      </c>
      <c r="D7" s="361">
        <v>2.02</v>
      </c>
      <c r="E7" s="361">
        <v>0.84</v>
      </c>
      <c r="F7" s="361">
        <v>0.7</v>
      </c>
      <c r="G7" s="361">
        <v>0.41</v>
      </c>
      <c r="H7" s="361">
        <v>-1.17</v>
      </c>
      <c r="I7" s="111"/>
      <c r="J7" s="361">
        <v>8.8699999999999992</v>
      </c>
      <c r="K7" s="361">
        <v>3.81</v>
      </c>
      <c r="L7" s="361">
        <v>1.45</v>
      </c>
      <c r="M7" s="111"/>
      <c r="N7" s="361">
        <v>0.23</v>
      </c>
      <c r="O7" s="361">
        <v>-0.2</v>
      </c>
      <c r="P7" s="361">
        <v>-0.19</v>
      </c>
      <c r="Q7" s="100"/>
    </row>
    <row r="8" spans="1:17" s="42" customFormat="1" ht="15" customHeight="1" x14ac:dyDescent="0.2">
      <c r="A8" s="109" t="s">
        <v>863</v>
      </c>
      <c r="B8" s="360">
        <v>217375885</v>
      </c>
      <c r="C8" s="361">
        <v>2.9</v>
      </c>
      <c r="D8" s="361">
        <v>2.06</v>
      </c>
      <c r="E8" s="361">
        <v>0.9</v>
      </c>
      <c r="F8" s="361">
        <v>0.95</v>
      </c>
      <c r="G8" s="361">
        <v>0.43</v>
      </c>
      <c r="H8" s="361">
        <v>-1.3</v>
      </c>
      <c r="I8" s="111"/>
      <c r="J8" s="361">
        <v>9.24</v>
      </c>
      <c r="K8" s="361">
        <v>3.78</v>
      </c>
      <c r="L8" s="361">
        <v>1.38</v>
      </c>
      <c r="M8" s="111"/>
      <c r="N8" s="361">
        <v>0.26</v>
      </c>
      <c r="O8" s="361">
        <v>-0.22</v>
      </c>
      <c r="P8" s="361">
        <v>-0.21</v>
      </c>
      <c r="Q8" s="100"/>
    </row>
    <row r="9" spans="1:17" s="42" customFormat="1" ht="15" customHeight="1" x14ac:dyDescent="0.2">
      <c r="A9" s="109" t="s">
        <v>451</v>
      </c>
      <c r="B9" s="360">
        <v>223815742</v>
      </c>
      <c r="C9" s="361">
        <v>2.87</v>
      </c>
      <c r="D9" s="361">
        <v>2.13</v>
      </c>
      <c r="E9" s="361">
        <v>0.9</v>
      </c>
      <c r="F9" s="361">
        <v>0.9</v>
      </c>
      <c r="G9" s="361">
        <v>0.43</v>
      </c>
      <c r="H9" s="361">
        <v>-1.34</v>
      </c>
      <c r="I9" s="111"/>
      <c r="J9" s="361">
        <v>9.9600000000000009</v>
      </c>
      <c r="K9" s="361">
        <v>3.97</v>
      </c>
      <c r="L9" s="361">
        <v>1.25</v>
      </c>
      <c r="M9" s="111"/>
      <c r="N9" s="361">
        <v>0.22</v>
      </c>
      <c r="O9" s="361">
        <v>-0.19</v>
      </c>
      <c r="P9" s="361">
        <v>-0.18</v>
      </c>
      <c r="Q9" s="100"/>
    </row>
    <row r="10" spans="1:17" s="42" customFormat="1" ht="15" customHeight="1" x14ac:dyDescent="0.2">
      <c r="A10" s="109" t="s">
        <v>450</v>
      </c>
      <c r="B10" s="360">
        <v>230876717</v>
      </c>
      <c r="C10" s="361">
        <v>2.84</v>
      </c>
      <c r="D10" s="361">
        <v>2.0699999999999998</v>
      </c>
      <c r="E10" s="361">
        <v>0.93</v>
      </c>
      <c r="F10" s="361">
        <v>1.56</v>
      </c>
      <c r="G10" s="361">
        <v>0.43</v>
      </c>
      <c r="H10" s="361">
        <v>-1.3</v>
      </c>
      <c r="I10" s="111"/>
      <c r="J10" s="361">
        <v>9.15</v>
      </c>
      <c r="K10" s="361">
        <v>4.01</v>
      </c>
      <c r="L10" s="361">
        <v>1.3</v>
      </c>
      <c r="M10" s="111"/>
      <c r="N10" s="361">
        <v>0.19</v>
      </c>
      <c r="O10" s="361">
        <v>-0.17</v>
      </c>
      <c r="P10" s="361">
        <v>-0.17</v>
      </c>
      <c r="Q10" s="100"/>
    </row>
    <row r="11" spans="1:17" s="42" customFormat="1" ht="15" customHeight="1" x14ac:dyDescent="0.2">
      <c r="A11" s="109" t="s">
        <v>449</v>
      </c>
      <c r="B11" s="360">
        <v>233672230</v>
      </c>
      <c r="C11" s="361">
        <v>3.08</v>
      </c>
      <c r="D11" s="361">
        <v>2.5299999999999998</v>
      </c>
      <c r="E11" s="361">
        <v>0.83</v>
      </c>
      <c r="F11" s="361">
        <v>1.38</v>
      </c>
      <c r="G11" s="361">
        <v>0.42</v>
      </c>
      <c r="H11" s="361">
        <v>-1.25</v>
      </c>
      <c r="I11" s="111"/>
      <c r="J11" s="361">
        <v>9.15</v>
      </c>
      <c r="K11" s="361">
        <v>3.96</v>
      </c>
      <c r="L11" s="361">
        <v>1.31</v>
      </c>
      <c r="M11" s="111"/>
      <c r="N11" s="361">
        <v>0.17</v>
      </c>
      <c r="O11" s="361">
        <v>-0.17</v>
      </c>
      <c r="P11" s="361">
        <v>-0.16</v>
      </c>
      <c r="Q11" s="100"/>
    </row>
    <row r="12" spans="1:17" s="42" customFormat="1" ht="15" customHeight="1" x14ac:dyDescent="0.2">
      <c r="A12" s="109" t="s">
        <v>815</v>
      </c>
      <c r="B12" s="360">
        <v>236116591</v>
      </c>
      <c r="C12" s="361">
        <v>2.64</v>
      </c>
      <c r="D12" s="361">
        <v>2.11</v>
      </c>
      <c r="E12" s="361">
        <v>0.78</v>
      </c>
      <c r="F12" s="361">
        <v>1.75</v>
      </c>
      <c r="G12" s="361">
        <v>0.44</v>
      </c>
      <c r="H12" s="361">
        <v>-1.26</v>
      </c>
      <c r="I12" s="111"/>
      <c r="J12" s="361">
        <v>10.41</v>
      </c>
      <c r="K12" s="361">
        <v>4.41</v>
      </c>
      <c r="L12" s="361">
        <v>1.34</v>
      </c>
      <c r="M12" s="111"/>
      <c r="N12" s="361">
        <v>0.36</v>
      </c>
      <c r="O12" s="361">
        <v>-0.3</v>
      </c>
      <c r="P12" s="361">
        <v>-0.28999999999999998</v>
      </c>
      <c r="Q12" s="100"/>
    </row>
    <row r="13" spans="1:17" s="42" customFormat="1" ht="15" customHeight="1" x14ac:dyDescent="0.2">
      <c r="A13" s="109" t="s">
        <v>816</v>
      </c>
      <c r="B13" s="360">
        <v>236929344</v>
      </c>
      <c r="C13" s="361">
        <v>2.99</v>
      </c>
      <c r="D13" s="361">
        <v>2.2599999999999998</v>
      </c>
      <c r="E13" s="361">
        <v>0.79</v>
      </c>
      <c r="F13" s="361">
        <v>2.2999999999999998</v>
      </c>
      <c r="G13" s="361">
        <v>0.46</v>
      </c>
      <c r="H13" s="361">
        <v>-1.22</v>
      </c>
      <c r="I13" s="111"/>
      <c r="J13" s="361">
        <v>9.91</v>
      </c>
      <c r="K13" s="361">
        <v>4.0199999999999996</v>
      </c>
      <c r="L13" s="361">
        <v>1.17</v>
      </c>
      <c r="M13" s="111"/>
      <c r="N13" s="361">
        <v>0.33</v>
      </c>
      <c r="O13" s="361">
        <v>-0.26</v>
      </c>
      <c r="P13" s="361">
        <v>-0.25</v>
      </c>
      <c r="Q13" s="100"/>
    </row>
    <row r="14" spans="1:17" s="42" customFormat="1" ht="15" customHeight="1" x14ac:dyDescent="0.2">
      <c r="A14" s="109" t="s">
        <v>817</v>
      </c>
      <c r="B14" s="360">
        <v>250358755</v>
      </c>
      <c r="C14" s="361">
        <v>3.96</v>
      </c>
      <c r="D14" s="361">
        <v>2.5299999999999998</v>
      </c>
      <c r="E14" s="361">
        <v>0.85</v>
      </c>
      <c r="F14" s="361">
        <v>0.87</v>
      </c>
      <c r="G14" s="361">
        <v>0.43</v>
      </c>
      <c r="H14" s="361">
        <v>-1.37</v>
      </c>
      <c r="I14" s="111"/>
      <c r="J14" s="361">
        <v>9.89</v>
      </c>
      <c r="K14" s="361">
        <v>6.13</v>
      </c>
      <c r="L14" s="361">
        <v>1.49</v>
      </c>
      <c r="M14" s="111"/>
      <c r="N14" s="361">
        <v>0.32</v>
      </c>
      <c r="O14" s="361">
        <v>-0.27</v>
      </c>
      <c r="P14" s="361">
        <v>-0.25</v>
      </c>
      <c r="Q14" s="100"/>
    </row>
    <row r="15" spans="1:17" s="42" customFormat="1" ht="15" customHeight="1" x14ac:dyDescent="0.2">
      <c r="A15" s="109" t="s">
        <v>818</v>
      </c>
      <c r="B15" s="360">
        <v>274636995</v>
      </c>
      <c r="C15" s="361">
        <v>3.23</v>
      </c>
      <c r="D15" s="361">
        <v>2.79</v>
      </c>
      <c r="E15" s="361">
        <v>0.71</v>
      </c>
      <c r="F15" s="361">
        <v>2.02</v>
      </c>
      <c r="G15" s="361">
        <v>0.4</v>
      </c>
      <c r="H15" s="361">
        <v>-1.37</v>
      </c>
      <c r="I15" s="111"/>
      <c r="J15" s="361">
        <v>9.9700000000000006</v>
      </c>
      <c r="K15" s="361">
        <v>6.54</v>
      </c>
      <c r="L15" s="361">
        <v>1.37</v>
      </c>
      <c r="M15" s="111"/>
      <c r="N15" s="361">
        <v>0.28999999999999998</v>
      </c>
      <c r="O15" s="361">
        <v>-0.2</v>
      </c>
      <c r="P15" s="361">
        <v>-0.19</v>
      </c>
      <c r="Q15" s="100"/>
    </row>
    <row r="16" spans="1:17" s="42" customFormat="1" ht="15" customHeight="1" x14ac:dyDescent="0.2">
      <c r="A16" s="116" t="s">
        <v>819</v>
      </c>
      <c r="B16" s="117">
        <v>272204430</v>
      </c>
      <c r="C16" s="362">
        <v>2.2000000000000002</v>
      </c>
      <c r="D16" s="362">
        <v>3.18</v>
      </c>
      <c r="E16" s="362">
        <v>0.72</v>
      </c>
      <c r="F16" s="362">
        <v>2.91</v>
      </c>
      <c r="G16" s="362">
        <v>0.41</v>
      </c>
      <c r="H16" s="362">
        <v>-1.38</v>
      </c>
      <c r="I16" s="118"/>
      <c r="J16" s="362">
        <v>10.44</v>
      </c>
      <c r="K16" s="362">
        <v>5.75</v>
      </c>
      <c r="L16" s="362">
        <v>1.46</v>
      </c>
      <c r="M16" s="118"/>
      <c r="N16" s="362">
        <v>0.3</v>
      </c>
      <c r="O16" s="362">
        <v>-0.2</v>
      </c>
      <c r="P16" s="362">
        <v>-0.18</v>
      </c>
      <c r="Q16" s="100"/>
    </row>
    <row r="17" spans="1:17" s="42" customFormat="1" ht="15" customHeight="1" x14ac:dyDescent="0.2">
      <c r="A17" s="112"/>
      <c r="B17" s="113"/>
      <c r="C17" s="114"/>
      <c r="D17" s="114"/>
      <c r="E17" s="114"/>
      <c r="F17" s="114"/>
      <c r="G17" s="114"/>
      <c r="H17" s="114"/>
      <c r="I17" s="115"/>
      <c r="J17" s="114"/>
      <c r="K17" s="114"/>
      <c r="L17" s="114"/>
      <c r="M17" s="115"/>
      <c r="N17" s="114"/>
      <c r="O17" s="114"/>
      <c r="P17" s="114"/>
      <c r="Q17" s="100"/>
    </row>
    <row r="18" spans="1:17" s="42" customFormat="1" ht="24.9" customHeight="1" x14ac:dyDescent="0.2">
      <c r="A18" s="112" t="s">
        <v>452</v>
      </c>
      <c r="B18" s="113"/>
      <c r="C18" s="114"/>
      <c r="D18" s="114"/>
      <c r="E18" s="114"/>
      <c r="F18" s="114"/>
      <c r="G18" s="114"/>
      <c r="H18" s="114"/>
      <c r="I18" s="115"/>
      <c r="J18" s="114"/>
      <c r="K18" s="114"/>
      <c r="L18" s="114"/>
      <c r="M18" s="115"/>
      <c r="N18" s="114"/>
      <c r="O18" s="114"/>
      <c r="P18" s="114"/>
      <c r="Q18" s="100"/>
    </row>
    <row r="19" spans="1:17" s="42" customFormat="1" ht="15" customHeight="1" x14ac:dyDescent="0.2">
      <c r="A19" s="109" t="s">
        <v>874</v>
      </c>
      <c r="B19" s="360">
        <v>183302370</v>
      </c>
      <c r="C19" s="361">
        <v>3.79</v>
      </c>
      <c r="D19" s="361">
        <v>2.4500000000000002</v>
      </c>
      <c r="E19" s="361">
        <v>1.02</v>
      </c>
      <c r="F19" s="361">
        <v>0.85</v>
      </c>
      <c r="G19" s="361">
        <v>0.49</v>
      </c>
      <c r="H19" s="361">
        <v>-1.4</v>
      </c>
      <c r="I19" s="111"/>
      <c r="J19" s="361">
        <v>10.74</v>
      </c>
      <c r="K19" s="361">
        <v>4.59</v>
      </c>
      <c r="L19" s="361">
        <v>1.28</v>
      </c>
      <c r="M19" s="111"/>
      <c r="N19" s="361">
        <v>0.28000000000000003</v>
      </c>
      <c r="O19" s="361">
        <v>-0.24</v>
      </c>
      <c r="P19" s="361">
        <v>-0.23</v>
      </c>
      <c r="Q19" s="100"/>
    </row>
    <row r="20" spans="1:17" s="42" customFormat="1" ht="15" customHeight="1" x14ac:dyDescent="0.2">
      <c r="A20" s="109" t="s">
        <v>863</v>
      </c>
      <c r="B20" s="360">
        <v>177613010</v>
      </c>
      <c r="C20" s="361">
        <v>3.59</v>
      </c>
      <c r="D20" s="361">
        <v>2.5499999999999998</v>
      </c>
      <c r="E20" s="361">
        <v>1.1100000000000001</v>
      </c>
      <c r="F20" s="361">
        <v>1.18</v>
      </c>
      <c r="G20" s="361">
        <v>0.53</v>
      </c>
      <c r="H20" s="361">
        <v>-1.59</v>
      </c>
      <c r="I20" s="111"/>
      <c r="J20" s="361">
        <v>11.4</v>
      </c>
      <c r="K20" s="361">
        <v>4.6500000000000004</v>
      </c>
      <c r="L20" s="361">
        <v>1.32</v>
      </c>
      <c r="M20" s="111"/>
      <c r="N20" s="361">
        <v>0.31</v>
      </c>
      <c r="O20" s="361">
        <v>-0.26</v>
      </c>
      <c r="P20" s="361">
        <v>-0.25</v>
      </c>
      <c r="Q20" s="100"/>
    </row>
    <row r="21" spans="1:17" s="42" customFormat="1" ht="15" customHeight="1" x14ac:dyDescent="0.2">
      <c r="A21" s="109" t="s">
        <v>451</v>
      </c>
      <c r="B21" s="360">
        <v>184330432</v>
      </c>
      <c r="C21" s="361">
        <v>3.53</v>
      </c>
      <c r="D21" s="361">
        <v>2.62</v>
      </c>
      <c r="E21" s="361">
        <v>1.1100000000000001</v>
      </c>
      <c r="F21" s="361">
        <v>1.1100000000000001</v>
      </c>
      <c r="G21" s="361">
        <v>0.53</v>
      </c>
      <c r="H21" s="361">
        <v>-1.63</v>
      </c>
      <c r="I21" s="111"/>
      <c r="J21" s="361">
        <v>12.06</v>
      </c>
      <c r="K21" s="361">
        <v>4.8</v>
      </c>
      <c r="L21" s="361">
        <v>1.29</v>
      </c>
      <c r="M21" s="111"/>
      <c r="N21" s="361">
        <v>0.26</v>
      </c>
      <c r="O21" s="361">
        <v>-0.23</v>
      </c>
      <c r="P21" s="361">
        <v>-0.22</v>
      </c>
      <c r="Q21" s="100"/>
    </row>
    <row r="22" spans="1:17" s="42" customFormat="1" ht="15" customHeight="1" x14ac:dyDescent="0.2">
      <c r="A22" s="109" t="s">
        <v>450</v>
      </c>
      <c r="B22" s="360">
        <v>185782356</v>
      </c>
      <c r="C22" s="361">
        <v>3.57</v>
      </c>
      <c r="D22" s="361">
        <v>2.6</v>
      </c>
      <c r="E22" s="361">
        <v>1.17</v>
      </c>
      <c r="F22" s="361">
        <v>1.96</v>
      </c>
      <c r="G22" s="361">
        <v>0.54</v>
      </c>
      <c r="H22" s="361">
        <v>-1.61</v>
      </c>
      <c r="I22" s="111"/>
      <c r="J22" s="361">
        <v>11.34</v>
      </c>
      <c r="K22" s="361">
        <v>4.97</v>
      </c>
      <c r="L22" s="361">
        <v>1.26</v>
      </c>
      <c r="M22" s="111"/>
      <c r="N22" s="361">
        <v>0.24</v>
      </c>
      <c r="O22" s="361">
        <v>-0.21</v>
      </c>
      <c r="P22" s="361">
        <v>-0.2</v>
      </c>
      <c r="Q22" s="100"/>
    </row>
    <row r="23" spans="1:17" s="42" customFormat="1" ht="15" customHeight="1" x14ac:dyDescent="0.2">
      <c r="A23" s="109" t="s">
        <v>449</v>
      </c>
      <c r="B23" s="360">
        <v>186617232</v>
      </c>
      <c r="C23" s="361">
        <v>3.9</v>
      </c>
      <c r="D23" s="361">
        <v>3.2</v>
      </c>
      <c r="E23" s="361">
        <v>1.05</v>
      </c>
      <c r="F23" s="361">
        <v>1.75</v>
      </c>
      <c r="G23" s="361">
        <v>0.52</v>
      </c>
      <c r="H23" s="361">
        <v>-1.56</v>
      </c>
      <c r="I23" s="111"/>
      <c r="J23" s="361">
        <v>11.56</v>
      </c>
      <c r="K23" s="361">
        <v>4.96</v>
      </c>
      <c r="L23" s="361">
        <v>1.29</v>
      </c>
      <c r="M23" s="111"/>
      <c r="N23" s="361">
        <v>0.21</v>
      </c>
      <c r="O23" s="361">
        <v>-0.21</v>
      </c>
      <c r="P23" s="361">
        <v>-0.2</v>
      </c>
      <c r="Q23" s="100"/>
    </row>
    <row r="24" spans="1:17" s="42" customFormat="1" ht="15" customHeight="1" x14ac:dyDescent="0.2">
      <c r="A24" s="109" t="s">
        <v>815</v>
      </c>
      <c r="B24" s="360">
        <v>186707666</v>
      </c>
      <c r="C24" s="361">
        <v>3.39</v>
      </c>
      <c r="D24" s="361">
        <v>2.71</v>
      </c>
      <c r="E24" s="361">
        <v>1</v>
      </c>
      <c r="F24" s="361">
        <v>2.25</v>
      </c>
      <c r="G24" s="361">
        <v>0.55000000000000004</v>
      </c>
      <c r="H24" s="361">
        <v>-1.59</v>
      </c>
      <c r="I24" s="111"/>
      <c r="J24" s="361">
        <v>13.28</v>
      </c>
      <c r="K24" s="361">
        <v>5.66</v>
      </c>
      <c r="L24" s="361">
        <v>1.43</v>
      </c>
      <c r="M24" s="111"/>
      <c r="N24" s="361">
        <v>0.46</v>
      </c>
      <c r="O24" s="361">
        <v>-0.38</v>
      </c>
      <c r="P24" s="361">
        <v>-0.36</v>
      </c>
      <c r="Q24" s="100"/>
    </row>
    <row r="25" spans="1:17" s="42" customFormat="1" ht="15" customHeight="1" x14ac:dyDescent="0.2">
      <c r="A25" s="109" t="s">
        <v>816</v>
      </c>
      <c r="B25" s="360">
        <v>175799088</v>
      </c>
      <c r="C25" s="361">
        <v>4.09</v>
      </c>
      <c r="D25" s="361">
        <v>3.1</v>
      </c>
      <c r="E25" s="361">
        <v>1.08</v>
      </c>
      <c r="F25" s="361">
        <v>3.15</v>
      </c>
      <c r="G25" s="361">
        <v>0.62</v>
      </c>
      <c r="H25" s="361">
        <v>-1.64</v>
      </c>
      <c r="I25" s="111"/>
      <c r="J25" s="361">
        <v>13.48</v>
      </c>
      <c r="K25" s="361">
        <v>5.47</v>
      </c>
      <c r="L25" s="361">
        <v>1.48</v>
      </c>
      <c r="M25" s="111"/>
      <c r="N25" s="361">
        <v>0.44</v>
      </c>
      <c r="O25" s="361">
        <v>-0.35</v>
      </c>
      <c r="P25" s="361">
        <v>-0.33</v>
      </c>
      <c r="Q25" s="100"/>
    </row>
    <row r="26" spans="1:17" s="42" customFormat="1" ht="15" customHeight="1" x14ac:dyDescent="0.2">
      <c r="A26" s="109" t="s">
        <v>817</v>
      </c>
      <c r="B26" s="360">
        <v>183510388</v>
      </c>
      <c r="C26" s="361">
        <v>5.53</v>
      </c>
      <c r="D26" s="361">
        <v>3.54</v>
      </c>
      <c r="E26" s="361">
        <v>1.19</v>
      </c>
      <c r="F26" s="361">
        <v>1.22</v>
      </c>
      <c r="G26" s="361">
        <v>0.59</v>
      </c>
      <c r="H26" s="361">
        <v>-1.87</v>
      </c>
      <c r="I26" s="111"/>
      <c r="J26" s="361">
        <v>13.64</v>
      </c>
      <c r="K26" s="361">
        <v>8.5299999999999994</v>
      </c>
      <c r="L26" s="361">
        <v>1.82</v>
      </c>
      <c r="M26" s="111"/>
      <c r="N26" s="361">
        <v>0.43</v>
      </c>
      <c r="O26" s="361">
        <v>-0.36</v>
      </c>
      <c r="P26" s="361">
        <v>-0.35</v>
      </c>
      <c r="Q26" s="100"/>
    </row>
    <row r="27" spans="1:17" s="42" customFormat="1" ht="15" customHeight="1" x14ac:dyDescent="0.2">
      <c r="A27" s="109" t="s">
        <v>818</v>
      </c>
      <c r="B27" s="360">
        <v>197934592</v>
      </c>
      <c r="C27" s="361">
        <v>4.63</v>
      </c>
      <c r="D27" s="361">
        <v>4</v>
      </c>
      <c r="E27" s="361">
        <v>1.01</v>
      </c>
      <c r="F27" s="361">
        <v>2.89</v>
      </c>
      <c r="G27" s="361">
        <v>0.55000000000000004</v>
      </c>
      <c r="H27" s="361">
        <v>-1.9</v>
      </c>
      <c r="I27" s="111"/>
      <c r="J27" s="361">
        <v>14.06</v>
      </c>
      <c r="K27" s="361">
        <v>9.32</v>
      </c>
      <c r="L27" s="361">
        <v>1.66</v>
      </c>
      <c r="M27" s="111"/>
      <c r="N27" s="361">
        <v>0.41</v>
      </c>
      <c r="O27" s="361">
        <v>-0.28000000000000003</v>
      </c>
      <c r="P27" s="361">
        <v>-0.26</v>
      </c>
      <c r="Q27" s="100"/>
    </row>
    <row r="28" spans="1:17" s="42" customFormat="1" ht="15" customHeight="1" x14ac:dyDescent="0.2">
      <c r="A28" s="116" t="s">
        <v>819</v>
      </c>
      <c r="B28" s="117">
        <v>188542744</v>
      </c>
      <c r="C28" s="362">
        <v>3.16</v>
      </c>
      <c r="D28" s="362">
        <v>4.7300000000000004</v>
      </c>
      <c r="E28" s="362">
        <v>1.06</v>
      </c>
      <c r="F28" s="362">
        <v>4.33</v>
      </c>
      <c r="G28" s="362">
        <v>0.6</v>
      </c>
      <c r="H28" s="362">
        <v>-1.98</v>
      </c>
      <c r="I28" s="118"/>
      <c r="J28" s="362">
        <v>15.36</v>
      </c>
      <c r="K28" s="362">
        <v>8.52</v>
      </c>
      <c r="L28" s="362">
        <v>1.76</v>
      </c>
      <c r="M28" s="118"/>
      <c r="N28" s="362">
        <v>0.43</v>
      </c>
      <c r="O28" s="362">
        <v>-0.28999999999999998</v>
      </c>
      <c r="P28" s="362">
        <v>-0.27</v>
      </c>
      <c r="Q28" s="100"/>
    </row>
    <row r="29" spans="1:17" s="42" customFormat="1" ht="15" customHeight="1" x14ac:dyDescent="0.2">
      <c r="A29" s="112"/>
      <c r="B29" s="113"/>
      <c r="C29" s="114"/>
      <c r="D29" s="114"/>
      <c r="E29" s="114"/>
      <c r="F29" s="114"/>
      <c r="G29" s="114"/>
      <c r="H29" s="114"/>
      <c r="I29" s="115"/>
      <c r="J29" s="114"/>
      <c r="K29" s="114"/>
      <c r="L29" s="114"/>
      <c r="M29" s="115"/>
      <c r="N29" s="114"/>
      <c r="O29" s="114"/>
      <c r="P29" s="114"/>
      <c r="Q29" s="100"/>
    </row>
    <row r="30" spans="1:17" s="42" customFormat="1" ht="24.9" customHeight="1" x14ac:dyDescent="0.2">
      <c r="A30" s="112" t="s">
        <v>453</v>
      </c>
      <c r="B30" s="113"/>
      <c r="C30" s="114"/>
      <c r="D30" s="114"/>
      <c r="E30" s="114"/>
      <c r="F30" s="114"/>
      <c r="G30" s="114"/>
      <c r="H30" s="114"/>
      <c r="I30" s="115"/>
      <c r="J30" s="114"/>
      <c r="K30" s="114"/>
      <c r="L30" s="114"/>
      <c r="M30" s="115"/>
      <c r="N30" s="114"/>
      <c r="O30" s="114"/>
      <c r="P30" s="114"/>
      <c r="Q30" s="100"/>
    </row>
    <row r="31" spans="1:17" s="42" customFormat="1" ht="15" customHeight="1" x14ac:dyDescent="0.2">
      <c r="A31" s="109" t="s">
        <v>874</v>
      </c>
      <c r="B31" s="360">
        <v>1209449</v>
      </c>
      <c r="C31" s="361" t="s">
        <v>447</v>
      </c>
      <c r="D31" s="361">
        <v>0.13</v>
      </c>
      <c r="E31" s="361">
        <v>1.91</v>
      </c>
      <c r="F31" s="361">
        <v>15.55</v>
      </c>
      <c r="G31" s="361">
        <v>0.06</v>
      </c>
      <c r="H31" s="361">
        <v>-0.24</v>
      </c>
      <c r="I31" s="111"/>
      <c r="J31" s="361" t="s">
        <v>447</v>
      </c>
      <c r="K31" s="361">
        <v>9.08</v>
      </c>
      <c r="L31" s="361">
        <v>100</v>
      </c>
      <c r="M31" s="111"/>
      <c r="N31" s="361">
        <v>0.33</v>
      </c>
      <c r="O31" s="361">
        <v>-0.04</v>
      </c>
      <c r="P31" s="361">
        <v>-0.01</v>
      </c>
      <c r="Q31" s="100"/>
    </row>
    <row r="32" spans="1:17" s="42" customFormat="1" ht="15" customHeight="1" x14ac:dyDescent="0.2">
      <c r="A32" s="109" t="s">
        <v>863</v>
      </c>
      <c r="B32" s="360">
        <v>935777</v>
      </c>
      <c r="C32" s="361" t="s">
        <v>447</v>
      </c>
      <c r="D32" s="361">
        <v>0.12</v>
      </c>
      <c r="E32" s="361">
        <v>1.73</v>
      </c>
      <c r="F32" s="361">
        <v>15.3</v>
      </c>
      <c r="G32" s="361">
        <v>0.04</v>
      </c>
      <c r="H32" s="361">
        <v>-0.52</v>
      </c>
      <c r="I32" s="111"/>
      <c r="J32" s="361" t="s">
        <v>447</v>
      </c>
      <c r="K32" s="361">
        <v>7.86</v>
      </c>
      <c r="L32" s="361">
        <v>100</v>
      </c>
      <c r="M32" s="111"/>
      <c r="N32" s="361">
        <v>0.37</v>
      </c>
      <c r="O32" s="361">
        <v>-0.02</v>
      </c>
      <c r="P32" s="361">
        <v>-0.01</v>
      </c>
      <c r="Q32" s="100"/>
    </row>
    <row r="33" spans="1:17" s="42" customFormat="1" ht="15" customHeight="1" x14ac:dyDescent="0.2">
      <c r="A33" s="109" t="s">
        <v>451</v>
      </c>
      <c r="B33" s="360">
        <v>1117934</v>
      </c>
      <c r="C33" s="361" t="s">
        <v>447</v>
      </c>
      <c r="D33" s="361">
        <v>0.12</v>
      </c>
      <c r="E33" s="361">
        <v>0.76</v>
      </c>
      <c r="F33" s="361">
        <v>15.78</v>
      </c>
      <c r="G33" s="361">
        <v>7.0000000000000007E-2</v>
      </c>
      <c r="H33" s="361">
        <v>-0.37</v>
      </c>
      <c r="I33" s="111"/>
      <c r="J33" s="361" t="s">
        <v>447</v>
      </c>
      <c r="K33" s="361">
        <v>8.75</v>
      </c>
      <c r="L33" s="361">
        <v>100</v>
      </c>
      <c r="M33" s="111"/>
      <c r="N33" s="361">
        <v>0.28000000000000003</v>
      </c>
      <c r="O33" s="361">
        <v>-0.02</v>
      </c>
      <c r="P33" s="361">
        <v>-0.01</v>
      </c>
      <c r="Q33" s="100"/>
    </row>
    <row r="34" spans="1:17" s="42" customFormat="1" ht="15" customHeight="1" x14ac:dyDescent="0.2">
      <c r="A34" s="109" t="s">
        <v>450</v>
      </c>
      <c r="B34" s="360">
        <v>543431</v>
      </c>
      <c r="C34" s="361" t="s">
        <v>447</v>
      </c>
      <c r="D34" s="361">
        <v>0.16</v>
      </c>
      <c r="E34" s="361">
        <v>0.32</v>
      </c>
      <c r="F34" s="361">
        <v>11.89</v>
      </c>
      <c r="G34" s="361">
        <v>0.12</v>
      </c>
      <c r="H34" s="361">
        <v>-0.74</v>
      </c>
      <c r="I34" s="111"/>
      <c r="J34" s="361" t="s">
        <v>447</v>
      </c>
      <c r="K34" s="361">
        <v>11.49</v>
      </c>
      <c r="L34" s="361">
        <v>100</v>
      </c>
      <c r="M34" s="111"/>
      <c r="N34" s="361">
        <v>0.65</v>
      </c>
      <c r="O34" s="361">
        <v>-0.04</v>
      </c>
      <c r="P34" s="361">
        <v>-0.01</v>
      </c>
      <c r="Q34" s="100"/>
    </row>
    <row r="35" spans="1:17" s="42" customFormat="1" ht="15" customHeight="1" x14ac:dyDescent="0.2">
      <c r="A35" s="109" t="s">
        <v>449</v>
      </c>
      <c r="B35" s="360">
        <v>1129976</v>
      </c>
      <c r="C35" s="361" t="s">
        <v>447</v>
      </c>
      <c r="D35" s="361">
        <v>0.05</v>
      </c>
      <c r="E35" s="361">
        <v>1.26</v>
      </c>
      <c r="F35" s="361">
        <v>12.11</v>
      </c>
      <c r="G35" s="361">
        <v>0.06</v>
      </c>
      <c r="H35" s="361">
        <v>-0.35</v>
      </c>
      <c r="I35" s="111"/>
      <c r="J35" s="361" t="s">
        <v>447</v>
      </c>
      <c r="K35" s="361">
        <v>5.73</v>
      </c>
      <c r="L35" s="361">
        <v>100</v>
      </c>
      <c r="M35" s="111"/>
      <c r="N35" s="361">
        <v>0.33</v>
      </c>
      <c r="O35" s="361">
        <v>-0.03</v>
      </c>
      <c r="P35" s="361">
        <v>-0.01</v>
      </c>
      <c r="Q35" s="100"/>
    </row>
    <row r="36" spans="1:17" s="42" customFormat="1" ht="15" customHeight="1" x14ac:dyDescent="0.2">
      <c r="A36" s="109" t="s">
        <v>815</v>
      </c>
      <c r="B36" s="360">
        <v>1117355</v>
      </c>
      <c r="C36" s="361" t="s">
        <v>447</v>
      </c>
      <c r="D36" s="361">
        <v>0.06</v>
      </c>
      <c r="E36" s="361">
        <v>0.46</v>
      </c>
      <c r="F36" s="361">
        <v>26</v>
      </c>
      <c r="G36" s="361">
        <v>0.06</v>
      </c>
      <c r="H36" s="361">
        <v>-0.34</v>
      </c>
      <c r="I36" s="111"/>
      <c r="J36" s="361" t="s">
        <v>447</v>
      </c>
      <c r="K36" s="361">
        <v>12.72</v>
      </c>
      <c r="L36" s="361">
        <v>116.44</v>
      </c>
      <c r="M36" s="111"/>
      <c r="N36" s="361">
        <v>0.89</v>
      </c>
      <c r="O36" s="361">
        <v>-0.05</v>
      </c>
      <c r="P36" s="361">
        <v>-0.01</v>
      </c>
      <c r="Q36" s="100"/>
    </row>
    <row r="37" spans="1:17" s="42" customFormat="1" ht="15" customHeight="1" x14ac:dyDescent="0.2">
      <c r="A37" s="109" t="s">
        <v>816</v>
      </c>
      <c r="B37" s="360">
        <v>1154931</v>
      </c>
      <c r="C37" s="361" t="s">
        <v>447</v>
      </c>
      <c r="D37" s="361">
        <v>0.04</v>
      </c>
      <c r="E37" s="361">
        <v>1.9</v>
      </c>
      <c r="F37" s="361">
        <v>-11.42</v>
      </c>
      <c r="G37" s="361">
        <v>0.06</v>
      </c>
      <c r="H37" s="361">
        <v>-0.38</v>
      </c>
      <c r="I37" s="111"/>
      <c r="J37" s="361" t="s">
        <v>447</v>
      </c>
      <c r="K37" s="361">
        <v>13.53</v>
      </c>
      <c r="L37" s="361">
        <v>45.35</v>
      </c>
      <c r="M37" s="111"/>
      <c r="N37" s="361">
        <v>1.74</v>
      </c>
      <c r="O37" s="361">
        <v>-0.28999999999999998</v>
      </c>
      <c r="P37" s="361">
        <v>-0.26</v>
      </c>
      <c r="Q37" s="100"/>
    </row>
    <row r="38" spans="1:17" s="42" customFormat="1" ht="15" customHeight="1" x14ac:dyDescent="0.2">
      <c r="A38" s="109" t="s">
        <v>817</v>
      </c>
      <c r="B38" s="360">
        <v>1206168</v>
      </c>
      <c r="C38" s="361" t="s">
        <v>447</v>
      </c>
      <c r="D38" s="361">
        <v>0.04</v>
      </c>
      <c r="E38" s="361">
        <v>1.25</v>
      </c>
      <c r="F38" s="361" t="s">
        <v>447</v>
      </c>
      <c r="G38" s="361">
        <v>0.05</v>
      </c>
      <c r="H38" s="361">
        <v>-0.63</v>
      </c>
      <c r="I38" s="111"/>
      <c r="J38" s="361" t="s">
        <v>447</v>
      </c>
      <c r="K38" s="361">
        <v>15.63</v>
      </c>
      <c r="L38" s="361">
        <v>44.18</v>
      </c>
      <c r="M38" s="111"/>
      <c r="N38" s="361">
        <v>1.06</v>
      </c>
      <c r="O38" s="361">
        <v>-0.28000000000000003</v>
      </c>
      <c r="P38" s="361">
        <v>-0.25</v>
      </c>
      <c r="Q38" s="100"/>
    </row>
    <row r="39" spans="1:17" s="42" customFormat="1" ht="15" customHeight="1" x14ac:dyDescent="0.2">
      <c r="A39" s="109" t="s">
        <v>818</v>
      </c>
      <c r="B39" s="360">
        <v>641977</v>
      </c>
      <c r="C39" s="361" t="s">
        <v>447</v>
      </c>
      <c r="D39" s="361">
        <v>0.9</v>
      </c>
      <c r="E39" s="361">
        <v>11.59</v>
      </c>
      <c r="F39" s="361" t="s">
        <v>447</v>
      </c>
      <c r="G39" s="361">
        <v>0.1</v>
      </c>
      <c r="H39" s="361">
        <v>-1.4</v>
      </c>
      <c r="I39" s="111"/>
      <c r="J39" s="361" t="s">
        <v>447</v>
      </c>
      <c r="K39" s="361">
        <v>19.11</v>
      </c>
      <c r="L39" s="361">
        <v>215.12</v>
      </c>
      <c r="M39" s="111"/>
      <c r="N39" s="361">
        <v>1.99</v>
      </c>
      <c r="O39" s="361">
        <v>-0.23</v>
      </c>
      <c r="P39" s="361">
        <v>-0.2</v>
      </c>
      <c r="Q39" s="100"/>
    </row>
    <row r="40" spans="1:17" s="42" customFormat="1" ht="15" customHeight="1" x14ac:dyDescent="0.2">
      <c r="A40" s="116" t="s">
        <v>819</v>
      </c>
      <c r="B40" s="117">
        <v>1291686</v>
      </c>
      <c r="C40" s="362">
        <v>5.9</v>
      </c>
      <c r="D40" s="362">
        <v>0.14000000000000001</v>
      </c>
      <c r="E40" s="362">
        <v>1.78</v>
      </c>
      <c r="F40" s="362">
        <v>55.31</v>
      </c>
      <c r="G40" s="362">
        <v>0.05</v>
      </c>
      <c r="H40" s="362">
        <v>-0.89</v>
      </c>
      <c r="I40" s="118"/>
      <c r="J40" s="362" t="s">
        <v>447</v>
      </c>
      <c r="K40" s="362">
        <v>15</v>
      </c>
      <c r="L40" s="362">
        <v>66.930000000000007</v>
      </c>
      <c r="M40" s="118"/>
      <c r="N40" s="362">
        <v>1.46</v>
      </c>
      <c r="O40" s="362">
        <v>-0.28000000000000003</v>
      </c>
      <c r="P40" s="362">
        <v>-0.25</v>
      </c>
      <c r="Q40" s="100"/>
    </row>
    <row r="41" spans="1:17" s="42" customFormat="1" ht="15" customHeight="1" x14ac:dyDescent="0.2">
      <c r="A41" s="112"/>
      <c r="B41" s="113"/>
      <c r="C41" s="114"/>
      <c r="D41" s="114"/>
      <c r="E41" s="114"/>
      <c r="F41" s="114"/>
      <c r="G41" s="114"/>
      <c r="H41" s="114"/>
      <c r="I41" s="115"/>
      <c r="J41" s="114"/>
      <c r="K41" s="114"/>
      <c r="L41" s="114"/>
      <c r="M41" s="115"/>
      <c r="N41" s="114"/>
      <c r="O41" s="114"/>
      <c r="P41" s="114"/>
      <c r="Q41" s="100"/>
    </row>
    <row r="42" spans="1:17" s="42" customFormat="1" ht="24.9" customHeight="1" x14ac:dyDescent="0.2">
      <c r="A42" s="112" t="s">
        <v>821</v>
      </c>
      <c r="B42" s="113"/>
      <c r="C42" s="114"/>
      <c r="D42" s="114"/>
      <c r="E42" s="114"/>
      <c r="F42" s="114"/>
      <c r="G42" s="114"/>
      <c r="H42" s="114"/>
      <c r="I42" s="115"/>
      <c r="J42" s="114"/>
      <c r="K42" s="114"/>
      <c r="L42" s="114"/>
      <c r="M42" s="115"/>
      <c r="N42" s="114"/>
      <c r="O42" s="114"/>
      <c r="P42" s="114"/>
      <c r="Q42" s="100"/>
    </row>
    <row r="43" spans="1:17" s="42" customFormat="1" ht="15" customHeight="1" x14ac:dyDescent="0.2">
      <c r="A43" s="109" t="s">
        <v>901</v>
      </c>
      <c r="B43" s="360">
        <f>4201401-5719</f>
        <v>4195682</v>
      </c>
      <c r="C43" s="361">
        <v>0.03</v>
      </c>
      <c r="D43" s="361">
        <v>1.94</v>
      </c>
      <c r="E43" s="361" t="s">
        <v>447</v>
      </c>
      <c r="F43" s="361" t="s">
        <v>447</v>
      </c>
      <c r="G43" s="361" t="s">
        <v>447</v>
      </c>
      <c r="H43" s="361">
        <v>-22.96</v>
      </c>
      <c r="I43" s="111"/>
      <c r="J43" s="361" t="s">
        <v>447</v>
      </c>
      <c r="K43" s="361" t="s">
        <v>447</v>
      </c>
      <c r="L43" s="361">
        <v>9.36</v>
      </c>
      <c r="M43" s="111"/>
      <c r="N43" s="361">
        <v>-0.5</v>
      </c>
      <c r="O43" s="361">
        <v>-0.39</v>
      </c>
      <c r="P43" s="361">
        <v>-0.24</v>
      </c>
      <c r="Q43" s="100"/>
    </row>
    <row r="44" spans="1:17" s="42" customFormat="1" ht="15" customHeight="1" x14ac:dyDescent="0.2">
      <c r="A44" s="109" t="s">
        <v>863</v>
      </c>
      <c r="B44" s="360">
        <v>4168485</v>
      </c>
      <c r="C44" s="361">
        <v>0.03</v>
      </c>
      <c r="D44" s="361">
        <v>2.13</v>
      </c>
      <c r="E44" s="361" t="s">
        <v>447</v>
      </c>
      <c r="F44" s="361" t="s">
        <v>447</v>
      </c>
      <c r="G44" s="361" t="s">
        <v>447</v>
      </c>
      <c r="H44" s="361">
        <v>-23.16</v>
      </c>
      <c r="I44" s="111"/>
      <c r="J44" s="361" t="s">
        <v>447</v>
      </c>
      <c r="K44" s="361" t="s">
        <v>447</v>
      </c>
      <c r="L44" s="361">
        <v>9.23</v>
      </c>
      <c r="M44" s="111"/>
      <c r="N44" s="361">
        <v>-0.44</v>
      </c>
      <c r="O44" s="361">
        <v>-0.37</v>
      </c>
      <c r="P44" s="361">
        <v>-0.32</v>
      </c>
      <c r="Q44" s="100"/>
    </row>
    <row r="45" spans="1:17" s="42" customFormat="1" ht="15" customHeight="1" x14ac:dyDescent="0.2">
      <c r="A45" s="109" t="s">
        <v>451</v>
      </c>
      <c r="B45" s="360">
        <v>4190494</v>
      </c>
      <c r="C45" s="361">
        <v>0.01</v>
      </c>
      <c r="D45" s="361">
        <v>1.97</v>
      </c>
      <c r="E45" s="361" t="s">
        <v>447</v>
      </c>
      <c r="F45" s="361" t="s">
        <v>447</v>
      </c>
      <c r="G45" s="361" t="s">
        <v>447</v>
      </c>
      <c r="H45" s="361">
        <v>-20.94</v>
      </c>
      <c r="I45" s="111"/>
      <c r="J45" s="361" t="s">
        <v>447</v>
      </c>
      <c r="K45" s="361" t="s">
        <v>447</v>
      </c>
      <c r="L45" s="361" t="s">
        <v>447</v>
      </c>
      <c r="M45" s="111"/>
      <c r="N45" s="361">
        <v>0.33</v>
      </c>
      <c r="O45" s="361">
        <v>-1.3</v>
      </c>
      <c r="P45" s="361">
        <v>-0.25</v>
      </c>
      <c r="Q45" s="100"/>
    </row>
    <row r="46" spans="1:17" s="42" customFormat="1" ht="15" customHeight="1" x14ac:dyDescent="0.2">
      <c r="A46" s="109" t="s">
        <v>450</v>
      </c>
      <c r="B46" s="360">
        <v>4078125</v>
      </c>
      <c r="C46" s="361">
        <v>0.01</v>
      </c>
      <c r="D46" s="361">
        <v>1.66</v>
      </c>
      <c r="E46" s="361" t="s">
        <v>447</v>
      </c>
      <c r="F46" s="361" t="s">
        <v>447</v>
      </c>
      <c r="G46" s="361" t="s">
        <v>447</v>
      </c>
      <c r="H46" s="361">
        <v>-19.38</v>
      </c>
      <c r="I46" s="111"/>
      <c r="J46" s="361" t="s">
        <v>447</v>
      </c>
      <c r="K46" s="361" t="s">
        <v>447</v>
      </c>
      <c r="L46" s="361">
        <v>9.3000000000000007</v>
      </c>
      <c r="M46" s="111"/>
      <c r="N46" s="361">
        <v>0.51</v>
      </c>
      <c r="O46" s="361">
        <v>-0.39</v>
      </c>
      <c r="P46" s="361">
        <v>-0.2</v>
      </c>
      <c r="Q46" s="100"/>
    </row>
    <row r="47" spans="1:17" s="42" customFormat="1" ht="15" customHeight="1" x14ac:dyDescent="0.2">
      <c r="A47" s="109" t="s">
        <v>449</v>
      </c>
      <c r="B47" s="360">
        <v>4045058</v>
      </c>
      <c r="C47" s="361">
        <v>0.02</v>
      </c>
      <c r="D47" s="361">
        <v>2.06</v>
      </c>
      <c r="E47" s="361" t="s">
        <v>447</v>
      </c>
      <c r="F47" s="361" t="s">
        <v>447</v>
      </c>
      <c r="G47" s="361" t="s">
        <v>447</v>
      </c>
      <c r="H47" s="361">
        <v>-16.670000000000002</v>
      </c>
      <c r="I47" s="111"/>
      <c r="J47" s="361" t="s">
        <v>447</v>
      </c>
      <c r="K47" s="361">
        <v>0.01</v>
      </c>
      <c r="L47" s="361">
        <v>9.4499999999999993</v>
      </c>
      <c r="M47" s="111"/>
      <c r="N47" s="361">
        <v>0.15</v>
      </c>
      <c r="O47" s="361">
        <v>-0.56000000000000005</v>
      </c>
      <c r="P47" s="361">
        <v>-0.36</v>
      </c>
      <c r="Q47" s="100"/>
    </row>
    <row r="48" spans="1:17" s="42" customFormat="1" ht="15" customHeight="1" x14ac:dyDescent="0.2">
      <c r="A48" s="109" t="s">
        <v>816</v>
      </c>
      <c r="B48" s="360">
        <v>4908972</v>
      </c>
      <c r="C48" s="361">
        <v>4.84</v>
      </c>
      <c r="D48" s="361">
        <v>51.35</v>
      </c>
      <c r="E48" s="361" t="s">
        <v>447</v>
      </c>
      <c r="F48" s="361" t="s">
        <v>447</v>
      </c>
      <c r="G48" s="361" t="s">
        <v>447</v>
      </c>
      <c r="H48" s="361">
        <v>-4.5599999999999996</v>
      </c>
      <c r="I48" s="111"/>
      <c r="J48" s="361" t="s">
        <v>447</v>
      </c>
      <c r="K48" s="361">
        <v>5.93</v>
      </c>
      <c r="L48" s="361">
        <v>8.5299999999999994</v>
      </c>
      <c r="M48" s="111"/>
      <c r="N48" s="361">
        <v>-1.26</v>
      </c>
      <c r="O48" s="361">
        <v>-1.1100000000000001</v>
      </c>
      <c r="P48" s="361">
        <v>-0.97</v>
      </c>
      <c r="Q48" s="100"/>
    </row>
    <row r="49" spans="1:32" s="42" customFormat="1" ht="15" customHeight="1" x14ac:dyDescent="0.2">
      <c r="A49" s="116" t="s">
        <v>818</v>
      </c>
      <c r="B49" s="117">
        <v>2267722</v>
      </c>
      <c r="C49" s="362">
        <v>2.89</v>
      </c>
      <c r="D49" s="362">
        <v>3.15</v>
      </c>
      <c r="E49" s="362" t="s">
        <v>447</v>
      </c>
      <c r="F49" s="362" t="s">
        <v>447</v>
      </c>
      <c r="G49" s="362" t="s">
        <v>447</v>
      </c>
      <c r="H49" s="362">
        <v>-0.43</v>
      </c>
      <c r="I49" s="118"/>
      <c r="J49" s="362" t="s">
        <v>447</v>
      </c>
      <c r="K49" s="362">
        <v>16.760000000000002</v>
      </c>
      <c r="L49" s="362" t="s">
        <v>447</v>
      </c>
      <c r="M49" s="118"/>
      <c r="N49" s="362">
        <v>1.26</v>
      </c>
      <c r="O49" s="362">
        <v>-1.23</v>
      </c>
      <c r="P49" s="362">
        <v>-0.92</v>
      </c>
      <c r="Q49" s="100"/>
    </row>
    <row r="50" spans="1:32" s="42" customFormat="1" ht="15" customHeight="1" x14ac:dyDescent="0.25">
      <c r="A50" s="489" t="s">
        <v>822</v>
      </c>
      <c r="B50" s="489"/>
      <c r="C50" s="489"/>
      <c r="D50" s="489"/>
      <c r="E50" s="489"/>
      <c r="F50" s="489"/>
      <c r="G50" s="489"/>
      <c r="H50" s="489"/>
      <c r="I50" s="489"/>
      <c r="J50" s="489"/>
      <c r="K50" s="489"/>
      <c r="L50" s="355"/>
      <c r="M50" s="120"/>
      <c r="N50" s="355"/>
      <c r="O50" s="355"/>
      <c r="P50" s="355"/>
      <c r="Q50" s="73"/>
      <c r="R50" s="73"/>
      <c r="S50" s="73"/>
      <c r="T50" s="73"/>
      <c r="U50" s="73"/>
      <c r="V50" s="73"/>
      <c r="W50" s="73"/>
      <c r="X50" s="73"/>
      <c r="Y50" s="73"/>
      <c r="Z50" s="73"/>
      <c r="AA50" s="73"/>
      <c r="AB50" s="73"/>
      <c r="AC50" s="73"/>
      <c r="AD50" s="73"/>
      <c r="AE50" s="73"/>
      <c r="AF50" s="73"/>
    </row>
    <row r="51" spans="1:32" s="122" customFormat="1" ht="15" customHeight="1" x14ac:dyDescent="0.25">
      <c r="A51" s="488" t="s">
        <v>910</v>
      </c>
      <c r="B51" s="488"/>
      <c r="C51" s="488"/>
      <c r="D51" s="488"/>
      <c r="E51" s="488"/>
      <c r="F51" s="488"/>
      <c r="G51" s="488"/>
      <c r="H51" s="355"/>
      <c r="I51" s="120"/>
      <c r="J51" s="355"/>
      <c r="K51" s="355"/>
      <c r="L51" s="355"/>
      <c r="M51" s="120"/>
      <c r="N51" s="355"/>
      <c r="O51" s="355"/>
      <c r="P51" s="355"/>
      <c r="Q51" s="67"/>
      <c r="R51" s="67"/>
      <c r="S51" s="67"/>
      <c r="T51" s="67"/>
      <c r="U51" s="67"/>
      <c r="V51" s="67"/>
      <c r="W51" s="67"/>
      <c r="X51" s="67"/>
      <c r="Y51" s="67"/>
      <c r="Z51" s="67"/>
      <c r="AA51" s="67"/>
      <c r="AB51" s="67"/>
      <c r="AC51" s="67"/>
      <c r="AD51" s="67"/>
      <c r="AE51" s="67"/>
      <c r="AF51" s="67"/>
    </row>
    <row r="52" spans="1:32" s="42" customFormat="1" ht="17.25" customHeight="1" x14ac:dyDescent="0.25">
      <c r="A52" s="46"/>
      <c r="B52" s="123"/>
      <c r="C52" s="124"/>
      <c r="D52" s="124"/>
      <c r="E52" s="124"/>
      <c r="F52" s="124"/>
      <c r="G52" s="124"/>
      <c r="H52" s="124"/>
      <c r="I52" s="124"/>
      <c r="J52" s="125"/>
      <c r="K52" s="124"/>
      <c r="L52" s="124"/>
      <c r="M52" s="124"/>
      <c r="N52" s="125"/>
      <c r="O52" s="124"/>
      <c r="P52" s="124"/>
      <c r="Q52" s="100"/>
    </row>
    <row r="53" spans="1:32" s="26" customFormat="1" x14ac:dyDescent="0.25">
      <c r="A53" s="459" t="s">
        <v>907</v>
      </c>
      <c r="B53" s="459"/>
      <c r="C53" s="459"/>
      <c r="D53" s="459"/>
      <c r="E53" s="459"/>
      <c r="F53" s="459"/>
      <c r="G53" s="459"/>
      <c r="H53" s="459"/>
      <c r="I53" s="459"/>
      <c r="J53" s="459"/>
      <c r="K53" s="459"/>
      <c r="L53" s="459"/>
      <c r="M53" s="459"/>
      <c r="N53" s="459"/>
      <c r="O53" s="459"/>
      <c r="P53" s="459"/>
      <c r="Q53" s="101"/>
    </row>
    <row r="54" spans="1:32" ht="18.75" customHeight="1" x14ac:dyDescent="0.25">
      <c r="A54" s="460" t="s">
        <v>820</v>
      </c>
      <c r="B54" s="460"/>
      <c r="C54" s="460"/>
      <c r="D54" s="460"/>
      <c r="E54" s="460"/>
      <c r="F54" s="460"/>
      <c r="G54" s="460"/>
      <c r="H54" s="460"/>
      <c r="I54" s="460"/>
      <c r="J54" s="460"/>
      <c r="K54" s="460"/>
      <c r="L54" s="460"/>
      <c r="M54" s="460"/>
      <c r="N54" s="460"/>
      <c r="O54" s="460"/>
      <c r="P54" s="460"/>
      <c r="Q54" s="98"/>
    </row>
    <row r="55" spans="1:32" x14ac:dyDescent="0.25">
      <c r="A55" s="460" t="s">
        <v>41</v>
      </c>
      <c r="B55" s="460"/>
      <c r="C55" s="460"/>
      <c r="D55" s="460"/>
      <c r="E55" s="460"/>
      <c r="F55" s="460"/>
      <c r="G55" s="460"/>
      <c r="H55" s="460"/>
      <c r="I55" s="460"/>
      <c r="J55" s="460"/>
      <c r="K55" s="460"/>
      <c r="L55" s="460"/>
      <c r="M55" s="460"/>
      <c r="N55" s="460"/>
      <c r="O55" s="460"/>
      <c r="P55" s="460"/>
      <c r="Q55" s="98"/>
    </row>
    <row r="56" spans="1:32" s="73" customFormat="1" x14ac:dyDescent="0.25">
      <c r="A56" s="460" t="s">
        <v>43</v>
      </c>
      <c r="B56" s="460"/>
      <c r="C56" s="460"/>
      <c r="D56" s="460"/>
      <c r="E56" s="460"/>
      <c r="F56" s="460"/>
      <c r="G56" s="460"/>
      <c r="H56" s="460"/>
      <c r="I56" s="460"/>
      <c r="J56" s="460"/>
      <c r="K56" s="460"/>
      <c r="L56" s="460"/>
      <c r="M56" s="460"/>
      <c r="N56" s="460"/>
      <c r="O56" s="460"/>
      <c r="P56" s="460"/>
    </row>
    <row r="57" spans="1:32" s="73" customFormat="1" x14ac:dyDescent="0.25">
      <c r="A57" s="461" t="s">
        <v>98</v>
      </c>
      <c r="B57" s="461"/>
      <c r="C57" s="461"/>
      <c r="D57" s="461"/>
      <c r="E57" s="461"/>
      <c r="F57" s="461"/>
      <c r="G57" s="461"/>
      <c r="H57" s="461"/>
      <c r="I57" s="461"/>
      <c r="J57" s="461"/>
      <c r="K57" s="461"/>
      <c r="L57" s="461"/>
      <c r="M57" s="461"/>
      <c r="N57" s="461"/>
      <c r="O57" s="461"/>
      <c r="P57" s="461"/>
    </row>
    <row r="58" spans="1:32" s="73" customFormat="1" x14ac:dyDescent="0.25">
      <c r="A58" s="460" t="s">
        <v>165</v>
      </c>
      <c r="B58" s="460"/>
      <c r="C58" s="460"/>
      <c r="D58" s="460"/>
      <c r="E58" s="460"/>
      <c r="F58" s="460"/>
      <c r="G58" s="460"/>
      <c r="H58" s="460"/>
      <c r="I58" s="460"/>
      <c r="J58" s="460"/>
      <c r="K58" s="460"/>
      <c r="L58" s="460"/>
      <c r="M58" s="460"/>
      <c r="N58" s="460"/>
      <c r="O58" s="460"/>
      <c r="P58" s="460"/>
    </row>
    <row r="59" spans="1:32" s="73" customFormat="1" x14ac:dyDescent="0.25">
      <c r="A59" s="460" t="s">
        <v>342</v>
      </c>
      <c r="B59" s="460"/>
      <c r="C59" s="460"/>
      <c r="D59" s="460"/>
      <c r="E59" s="460"/>
      <c r="F59" s="460"/>
      <c r="G59" s="460"/>
      <c r="H59" s="460"/>
      <c r="I59" s="460"/>
      <c r="J59" s="460"/>
      <c r="K59" s="460"/>
      <c r="L59" s="460"/>
      <c r="M59" s="460"/>
      <c r="N59" s="460"/>
      <c r="O59" s="460"/>
      <c r="P59" s="460"/>
    </row>
    <row r="60" spans="1:32" s="73" customFormat="1" ht="11.25" customHeight="1" x14ac:dyDescent="0.25">
      <c r="A60" s="460" t="s">
        <v>166</v>
      </c>
      <c r="B60" s="460"/>
      <c r="C60" s="460"/>
      <c r="D60" s="460"/>
      <c r="E60" s="460"/>
      <c r="F60" s="460"/>
      <c r="G60" s="460"/>
      <c r="H60" s="460"/>
      <c r="I60" s="460"/>
      <c r="J60" s="460"/>
      <c r="K60" s="460"/>
      <c r="L60" s="460"/>
      <c r="M60" s="460"/>
      <c r="N60" s="460"/>
      <c r="O60" s="460"/>
      <c r="P60" s="460"/>
    </row>
    <row r="61" spans="1:32" x14ac:dyDescent="0.25">
      <c r="A61" s="460" t="s">
        <v>167</v>
      </c>
      <c r="B61" s="460"/>
      <c r="C61" s="460"/>
      <c r="D61" s="460"/>
      <c r="E61" s="460"/>
      <c r="F61" s="460"/>
      <c r="G61" s="460"/>
      <c r="H61" s="460"/>
      <c r="I61" s="460"/>
      <c r="J61" s="460"/>
      <c r="K61" s="460"/>
      <c r="L61" s="460"/>
      <c r="M61" s="460"/>
      <c r="N61" s="460"/>
      <c r="O61" s="460"/>
      <c r="P61" s="460"/>
    </row>
    <row r="62" spans="1:32" x14ac:dyDescent="0.25">
      <c r="A62" s="460" t="s">
        <v>343</v>
      </c>
      <c r="B62" s="460"/>
      <c r="C62" s="460"/>
      <c r="D62" s="460"/>
      <c r="E62" s="460"/>
      <c r="F62" s="460"/>
      <c r="G62" s="460"/>
      <c r="H62" s="460"/>
      <c r="I62" s="460"/>
      <c r="J62" s="460"/>
      <c r="K62" s="460"/>
      <c r="L62" s="460"/>
      <c r="M62" s="460"/>
      <c r="N62" s="460"/>
      <c r="O62" s="460"/>
      <c r="P62" s="460"/>
    </row>
    <row r="63" spans="1:32" x14ac:dyDescent="0.25">
      <c r="A63" s="460" t="s">
        <v>344</v>
      </c>
      <c r="B63" s="460"/>
      <c r="C63" s="460"/>
      <c r="D63" s="460"/>
      <c r="E63" s="460"/>
      <c r="F63" s="460"/>
      <c r="G63" s="460"/>
      <c r="H63" s="460"/>
      <c r="I63" s="460"/>
      <c r="J63" s="460"/>
      <c r="K63" s="460"/>
      <c r="L63" s="460"/>
      <c r="M63" s="460"/>
      <c r="N63" s="460"/>
      <c r="O63" s="460"/>
      <c r="P63" s="460"/>
    </row>
    <row r="64" spans="1:32" ht="10.95" customHeight="1" x14ac:dyDescent="0.25">
      <c r="A64" s="460" t="s">
        <v>346</v>
      </c>
      <c r="B64" s="460"/>
      <c r="C64" s="460"/>
      <c r="D64" s="460"/>
      <c r="E64" s="460"/>
      <c r="F64" s="460"/>
      <c r="G64" s="460"/>
      <c r="H64" s="460"/>
      <c r="I64" s="460"/>
      <c r="J64" s="460"/>
      <c r="K64" s="460"/>
      <c r="L64" s="460"/>
      <c r="M64" s="460"/>
      <c r="N64" s="460"/>
      <c r="O64" s="460"/>
      <c r="P64" s="460"/>
    </row>
    <row r="65" spans="1:16" x14ac:dyDescent="0.25">
      <c r="A65" s="460" t="s">
        <v>345</v>
      </c>
      <c r="B65" s="460"/>
      <c r="C65" s="460"/>
      <c r="D65" s="460"/>
      <c r="E65" s="460"/>
      <c r="F65" s="460"/>
      <c r="G65" s="460"/>
      <c r="H65" s="460"/>
      <c r="I65" s="460"/>
      <c r="J65" s="460"/>
      <c r="K65" s="460"/>
      <c r="L65" s="460"/>
      <c r="M65" s="460"/>
      <c r="N65" s="460"/>
      <c r="O65" s="460"/>
      <c r="P65" s="460"/>
    </row>
    <row r="66" spans="1:16" x14ac:dyDescent="0.25">
      <c r="A66" s="126" t="s">
        <v>347</v>
      </c>
      <c r="B66" s="108"/>
      <c r="C66" s="108"/>
      <c r="D66" s="108"/>
      <c r="E66" s="108"/>
      <c r="F66" s="108"/>
      <c r="G66" s="108"/>
      <c r="H66" s="108"/>
      <c r="I66" s="108"/>
      <c r="J66" s="108"/>
      <c r="K66" s="108"/>
      <c r="L66" s="108"/>
      <c r="M66" s="108"/>
      <c r="N66" s="108"/>
      <c r="O66" s="108"/>
      <c r="P66" s="108"/>
    </row>
    <row r="67" spans="1:16" x14ac:dyDescent="0.25">
      <c r="A67" s="67"/>
      <c r="B67" s="67"/>
      <c r="C67" s="67"/>
      <c r="D67" s="67"/>
      <c r="E67" s="67"/>
      <c r="F67" s="67"/>
      <c r="G67" s="67"/>
      <c r="H67" s="67"/>
      <c r="I67" s="67"/>
      <c r="J67" s="67"/>
      <c r="K67" s="67"/>
      <c r="L67" s="67"/>
      <c r="M67" s="67"/>
      <c r="N67" s="67"/>
      <c r="O67" s="67"/>
      <c r="P67" s="67"/>
    </row>
    <row r="68" spans="1:16" x14ac:dyDescent="0.25">
      <c r="A68" s="67"/>
      <c r="B68" s="67"/>
      <c r="C68" s="67"/>
      <c r="D68" s="67"/>
      <c r="E68" s="67"/>
      <c r="F68" s="67"/>
      <c r="G68" s="67"/>
      <c r="H68" s="67"/>
      <c r="I68" s="67"/>
      <c r="J68" s="67"/>
      <c r="K68" s="67"/>
      <c r="L68" s="67"/>
      <c r="M68" s="67"/>
      <c r="N68" s="67"/>
      <c r="O68" s="67"/>
      <c r="P68" s="67"/>
    </row>
    <row r="69" spans="1:16" x14ac:dyDescent="0.25">
      <c r="A69" s="67"/>
      <c r="B69" s="67"/>
      <c r="C69" s="67"/>
      <c r="D69" s="67"/>
      <c r="E69" s="67"/>
      <c r="F69" s="67"/>
      <c r="G69" s="67"/>
      <c r="H69" s="67"/>
      <c r="I69" s="67"/>
      <c r="J69" s="67"/>
      <c r="K69" s="67"/>
      <c r="L69" s="67"/>
      <c r="M69" s="67"/>
      <c r="N69" s="67"/>
      <c r="O69" s="67"/>
      <c r="P69" s="67"/>
    </row>
    <row r="70" spans="1:16" x14ac:dyDescent="0.25">
      <c r="A70" s="67"/>
      <c r="B70" s="67"/>
      <c r="C70" s="67"/>
      <c r="D70" s="67"/>
      <c r="E70" s="67"/>
      <c r="F70" s="67"/>
      <c r="G70" s="67"/>
      <c r="H70" s="67"/>
      <c r="I70" s="67"/>
      <c r="J70" s="67"/>
      <c r="K70" s="67"/>
      <c r="L70" s="67"/>
      <c r="M70" s="67"/>
      <c r="N70" s="67"/>
      <c r="O70" s="67"/>
      <c r="P70" s="67"/>
    </row>
    <row r="71" spans="1:16" x14ac:dyDescent="0.25">
      <c r="A71" s="67"/>
      <c r="B71" s="67"/>
      <c r="C71" s="67"/>
      <c r="D71" s="67"/>
      <c r="E71" s="67"/>
      <c r="F71" s="67"/>
      <c r="G71" s="67"/>
      <c r="H71" s="67"/>
      <c r="I71" s="67"/>
      <c r="J71" s="67"/>
      <c r="K71" s="67"/>
      <c r="L71" s="67"/>
      <c r="M71" s="67"/>
      <c r="N71" s="67"/>
      <c r="O71" s="67"/>
      <c r="P71" s="67"/>
    </row>
    <row r="72" spans="1:16" x14ac:dyDescent="0.25">
      <c r="A72" s="67"/>
      <c r="B72" s="67"/>
      <c r="C72" s="67"/>
      <c r="D72" s="67"/>
      <c r="E72" s="67"/>
      <c r="F72" s="67"/>
      <c r="G72" s="67"/>
      <c r="H72" s="67"/>
      <c r="I72" s="67"/>
      <c r="J72" s="67"/>
      <c r="K72" s="67"/>
      <c r="L72" s="67"/>
      <c r="M72" s="67"/>
      <c r="N72" s="67"/>
      <c r="O72" s="67"/>
      <c r="P72" s="67"/>
    </row>
    <row r="73" spans="1:16" x14ac:dyDescent="0.25">
      <c r="A73" s="67"/>
      <c r="B73" s="67"/>
      <c r="C73" s="67"/>
      <c r="D73" s="67"/>
      <c r="E73" s="67"/>
      <c r="F73" s="67"/>
      <c r="G73" s="67"/>
      <c r="H73" s="67"/>
      <c r="I73" s="67"/>
      <c r="J73" s="67"/>
      <c r="K73" s="67"/>
      <c r="L73" s="67"/>
      <c r="M73" s="67"/>
      <c r="N73" s="67"/>
      <c r="O73" s="67"/>
      <c r="P73" s="67"/>
    </row>
    <row r="74" spans="1:16" x14ac:dyDescent="0.25">
      <c r="A74" s="67"/>
      <c r="B74" s="67"/>
      <c r="C74" s="67"/>
      <c r="D74" s="67"/>
      <c r="E74" s="67"/>
      <c r="F74" s="67"/>
      <c r="G74" s="67"/>
      <c r="H74" s="67"/>
      <c r="I74" s="67"/>
      <c r="J74" s="67"/>
      <c r="K74" s="67"/>
      <c r="L74" s="67"/>
      <c r="M74" s="67"/>
      <c r="N74" s="67"/>
      <c r="O74" s="67"/>
      <c r="P74" s="67"/>
    </row>
  </sheetData>
  <customSheetViews>
    <customSheetView guid="{722B3250-471E-4256-A122-1330806A5616}" scale="130" showGridLines="0">
      <pane ySplit="5" topLeftCell="A21" activePane="bottomLeft" state="frozen"/>
      <selection pane="bottomLeft" activeCell="E40" sqref="E40"/>
      <pageMargins left="0.59055118110236227" right="0.59055118110236227" top="0.39370078740157483" bottom="0.59055118110236227" header="0" footer="0.39370078740157483"/>
      <pageSetup paperSize="9" scale="84" orientation="landscape" r:id="rId1"/>
      <headerFooter alignWithMargins="0"/>
    </customSheetView>
    <customSheetView guid="{8DCB927E-1FB2-45E1-A382-88D5F1827B16}" showGridLines="0">
      <pane ySplit="5" topLeftCell="A18" activePane="bottomLeft" state="frozen"/>
      <selection pane="bottomLeft" activeCell="B44" sqref="B44"/>
      <pageMargins left="0.59055118110236227" right="0.59055118110236227" top="0.39370078740157483" bottom="0.59055118110236227" header="0" footer="0.39370078740157483"/>
      <pageSetup paperSize="9" scale="84" orientation="landscape" r:id="rId2"/>
      <headerFooter alignWithMargins="0"/>
    </customSheetView>
    <customSheetView guid="{FA2E1843-2BE2-47CF-BE01-D42B5FFA5AE3}" showPageBreaks="1" showGridLines="0">
      <pane ySplit="5" topLeftCell="A6" activePane="bottomLeft" state="frozen"/>
      <selection pane="bottomLeft" activeCell="C7" sqref="C7"/>
      <pageMargins left="0.59055118110236227" right="0.59055118110236227" top="0.39370078740157483" bottom="0.59055118110236227" header="0" footer="0.39370078740157483"/>
      <pageSetup paperSize="9" scale="84" orientation="landscape" r:id="rId3"/>
      <headerFooter alignWithMargins="0"/>
    </customSheetView>
  </customSheetViews>
  <mergeCells count="20">
    <mergeCell ref="A51:G51"/>
    <mergeCell ref="A50:K50"/>
    <mergeCell ref="A63:P63"/>
    <mergeCell ref="A64:P64"/>
    <mergeCell ref="A65:P65"/>
    <mergeCell ref="A58:P58"/>
    <mergeCell ref="A59:P59"/>
    <mergeCell ref="A60:P60"/>
    <mergeCell ref="A61:P61"/>
    <mergeCell ref="A62:P62"/>
    <mergeCell ref="A53:P53"/>
    <mergeCell ref="A54:P54"/>
    <mergeCell ref="A55:P55"/>
    <mergeCell ref="A56:P56"/>
    <mergeCell ref="A57:P57"/>
    <mergeCell ref="N4:P4"/>
    <mergeCell ref="J4:L4"/>
    <mergeCell ref="G4:G5"/>
    <mergeCell ref="H4:H5"/>
    <mergeCell ref="C4:F4"/>
  </mergeCells>
  <phoneticPr fontId="0" type="noConversion"/>
  <pageMargins left="0.39370078740157483" right="0.39370078740157483" top="0.39370078740157483" bottom="0.39370078740157483" header="0" footer="0.19685039370078741"/>
  <pageSetup paperSize="9" scale="74" orientation="portrait" r:id="rId4"/>
  <headerFooter alignWithMargins="0">
    <oddFooter>&amp;L&amp;"Myriad Pro,Normal"&amp;8Estadísticas sobre la información económica y financiera de los Fondos de titulización de activos&amp;R&amp;"Myriad Pro,Normal"&amp;8Página &amp;P</oddFooter>
  </headerFooter>
  <colBreaks count="1" manualBreakCount="1">
    <brk id="1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enableFormatConditionsCalculation="0"/>
  <dimension ref="A1:Q47"/>
  <sheetViews>
    <sheetView showGridLines="0" zoomScaleNormal="100" zoomScaleSheetLayoutView="80" workbookViewId="0"/>
  </sheetViews>
  <sheetFormatPr baseColWidth="10" defaultColWidth="11.44140625" defaultRowHeight="21.75" customHeight="1" x14ac:dyDescent="0.25"/>
  <cols>
    <col min="1" max="1" width="23.88671875" style="26" customWidth="1"/>
    <col min="2" max="2" width="10.44140625" style="26" customWidth="1"/>
    <col min="3" max="3" width="13.6640625" style="26" customWidth="1"/>
    <col min="4" max="4" width="11.88671875" style="26" customWidth="1"/>
    <col min="5" max="5" width="12.33203125" style="26" customWidth="1"/>
    <col min="6" max="6" width="9.88671875" style="26" customWidth="1"/>
    <col min="7" max="7" width="10" style="26" customWidth="1"/>
    <col min="8" max="8" width="14.88671875" style="26" customWidth="1"/>
    <col min="9" max="9" width="9.5546875" style="26" customWidth="1"/>
    <col min="10" max="10" width="12.5546875" style="26" customWidth="1"/>
    <col min="11" max="11" width="10" style="26" customWidth="1"/>
    <col min="12" max="12" width="9.88671875" style="26" customWidth="1"/>
    <col min="13" max="13" width="11" style="26" customWidth="1"/>
    <col min="14" max="16384" width="11.44140625" style="26"/>
  </cols>
  <sheetData>
    <row r="1" spans="1:15" ht="15" customHeight="1" x14ac:dyDescent="0.25">
      <c r="A1" s="131"/>
      <c r="B1" s="131"/>
      <c r="C1" s="131"/>
      <c r="D1" s="131"/>
      <c r="E1" s="131"/>
      <c r="F1" s="131"/>
      <c r="G1" s="131"/>
      <c r="H1" s="131"/>
      <c r="I1" s="131"/>
      <c r="J1" s="131"/>
      <c r="K1" s="131"/>
      <c r="L1" s="131"/>
      <c r="M1" s="131"/>
    </row>
    <row r="2" spans="1:15" s="278" customFormat="1" ht="20.25" customHeight="1" x14ac:dyDescent="0.25">
      <c r="A2" s="462" t="s">
        <v>107</v>
      </c>
      <c r="B2" s="463"/>
      <c r="C2" s="463"/>
      <c r="D2" s="254"/>
      <c r="E2" s="254"/>
      <c r="F2" s="254"/>
      <c r="G2" s="254"/>
      <c r="H2" s="254"/>
      <c r="I2" s="254"/>
      <c r="J2" s="254"/>
      <c r="K2" s="254"/>
      <c r="L2" s="254"/>
      <c r="M2" s="277" t="s">
        <v>159</v>
      </c>
    </row>
    <row r="3" spans="1:15" s="131" customFormat="1" ht="12.75" customHeight="1" x14ac:dyDescent="0.25">
      <c r="A3" s="466"/>
      <c r="B3" s="458" t="s">
        <v>211</v>
      </c>
      <c r="C3" s="133"/>
      <c r="D3" s="133"/>
      <c r="E3" s="133"/>
      <c r="F3" s="76"/>
      <c r="G3" s="76"/>
      <c r="H3" s="76"/>
      <c r="I3" s="133"/>
      <c r="J3" s="133"/>
      <c r="K3" s="133"/>
      <c r="L3" s="133"/>
      <c r="M3" s="133"/>
    </row>
    <row r="4" spans="1:15" s="127" customFormat="1" ht="17.25" customHeight="1" x14ac:dyDescent="0.25">
      <c r="A4" s="466"/>
      <c r="B4" s="458"/>
      <c r="C4" s="105"/>
      <c r="D4" s="133"/>
      <c r="E4" s="133"/>
      <c r="F4" s="105"/>
      <c r="G4" s="105"/>
      <c r="H4" s="105"/>
      <c r="I4" s="133"/>
      <c r="J4" s="133"/>
      <c r="K4" s="133"/>
      <c r="L4" s="454" t="s">
        <v>108</v>
      </c>
      <c r="M4" s="454"/>
    </row>
    <row r="5" spans="1:15" s="127" customFormat="1" ht="21.75" customHeight="1" x14ac:dyDescent="0.2">
      <c r="A5" s="467"/>
      <c r="B5" s="454"/>
      <c r="C5" s="3" t="s">
        <v>823</v>
      </c>
      <c r="D5" s="3" t="s">
        <v>44</v>
      </c>
      <c r="E5" s="3" t="s">
        <v>855</v>
      </c>
      <c r="F5" s="3" t="s">
        <v>824</v>
      </c>
      <c r="G5" s="3" t="s">
        <v>825</v>
      </c>
      <c r="H5" s="3" t="s">
        <v>46</v>
      </c>
      <c r="I5" s="3" t="s">
        <v>113</v>
      </c>
      <c r="J5" s="3" t="s">
        <v>856</v>
      </c>
      <c r="K5" s="3" t="s">
        <v>857</v>
      </c>
      <c r="L5" s="3" t="s">
        <v>826</v>
      </c>
      <c r="M5" s="3" t="s">
        <v>109</v>
      </c>
      <c r="O5" s="128"/>
    </row>
    <row r="6" spans="1:15" ht="15" customHeight="1" x14ac:dyDescent="0.25">
      <c r="A6" s="188" t="s">
        <v>47</v>
      </c>
      <c r="B6" s="414"/>
      <c r="C6" s="414"/>
      <c r="D6" s="414"/>
      <c r="E6" s="414"/>
      <c r="F6" s="414"/>
      <c r="G6" s="414"/>
      <c r="H6" s="414"/>
      <c r="I6" s="414"/>
      <c r="J6" s="414"/>
      <c r="K6" s="414"/>
      <c r="L6" s="414"/>
      <c r="M6" s="414"/>
    </row>
    <row r="7" spans="1:15" ht="15" customHeight="1" x14ac:dyDescent="0.25">
      <c r="A7" s="468" t="s">
        <v>204</v>
      </c>
      <c r="B7" s="415">
        <v>43100</v>
      </c>
      <c r="C7" s="416">
        <v>123715457</v>
      </c>
      <c r="D7" s="417">
        <v>3.59</v>
      </c>
      <c r="E7" s="417">
        <v>60.16</v>
      </c>
      <c r="F7" s="417">
        <v>2.89</v>
      </c>
      <c r="G7" s="417">
        <v>1.22</v>
      </c>
      <c r="H7" s="417">
        <v>0.85</v>
      </c>
      <c r="I7" s="417">
        <v>20.96</v>
      </c>
      <c r="J7" s="417">
        <v>9.89</v>
      </c>
      <c r="K7" s="417">
        <v>0.97</v>
      </c>
      <c r="L7" s="417">
        <v>0.69</v>
      </c>
      <c r="M7" s="417">
        <v>32.14</v>
      </c>
    </row>
    <row r="8" spans="1:15" ht="15" customHeight="1" x14ac:dyDescent="0.25">
      <c r="A8" s="468"/>
      <c r="B8" s="415">
        <v>42735</v>
      </c>
      <c r="C8" s="416">
        <v>119496269</v>
      </c>
      <c r="D8" s="417">
        <v>4</v>
      </c>
      <c r="E8" s="417">
        <v>61.97</v>
      </c>
      <c r="F8" s="417">
        <v>3.78</v>
      </c>
      <c r="G8" s="417">
        <v>1.28</v>
      </c>
      <c r="H8" s="417">
        <v>1.7</v>
      </c>
      <c r="I8" s="417">
        <v>21.22</v>
      </c>
      <c r="J8" s="417">
        <v>9.56</v>
      </c>
      <c r="K8" s="417">
        <v>1.06</v>
      </c>
      <c r="L8" s="417">
        <v>0.71</v>
      </c>
      <c r="M8" s="417">
        <v>31.69</v>
      </c>
    </row>
    <row r="9" spans="1:15" ht="15" customHeight="1" x14ac:dyDescent="0.25">
      <c r="A9" s="468" t="s">
        <v>425</v>
      </c>
      <c r="B9" s="415">
        <v>43100</v>
      </c>
      <c r="C9" s="416">
        <v>35884142</v>
      </c>
      <c r="D9" s="417">
        <v>0</v>
      </c>
      <c r="E9" s="416" t="s">
        <v>447</v>
      </c>
      <c r="F9" s="416" t="s">
        <v>447</v>
      </c>
      <c r="G9" s="416" t="s">
        <v>447</v>
      </c>
      <c r="H9" s="416" t="s">
        <v>447</v>
      </c>
      <c r="I9" s="417">
        <v>4.5999999999999996</v>
      </c>
      <c r="J9" s="417">
        <v>11.87</v>
      </c>
      <c r="K9" s="417">
        <v>3.75</v>
      </c>
      <c r="L9" s="416" t="s">
        <v>447</v>
      </c>
      <c r="M9" s="417">
        <v>28.25</v>
      </c>
      <c r="O9" s="239"/>
    </row>
    <row r="10" spans="1:15" ht="15" customHeight="1" x14ac:dyDescent="0.25">
      <c r="A10" s="468"/>
      <c r="B10" s="415">
        <v>42735</v>
      </c>
      <c r="C10" s="416">
        <v>41757238</v>
      </c>
      <c r="D10" s="417">
        <v>0</v>
      </c>
      <c r="E10" s="416" t="s">
        <v>447</v>
      </c>
      <c r="F10" s="416" t="s">
        <v>447</v>
      </c>
      <c r="G10" s="416" t="s">
        <v>447</v>
      </c>
      <c r="H10" s="416" t="s">
        <v>447</v>
      </c>
      <c r="I10" s="417">
        <v>5.38</v>
      </c>
      <c r="J10" s="417">
        <v>10.72</v>
      </c>
      <c r="K10" s="417">
        <v>3.61</v>
      </c>
      <c r="L10" s="416" t="s">
        <v>447</v>
      </c>
      <c r="M10" s="417">
        <v>26.75</v>
      </c>
    </row>
    <row r="11" spans="1:15" ht="15" customHeight="1" x14ac:dyDescent="0.25">
      <c r="A11" s="468" t="s">
        <v>402</v>
      </c>
      <c r="B11" s="415">
        <v>43100</v>
      </c>
      <c r="C11" s="416" t="s">
        <v>447</v>
      </c>
      <c r="D11" s="416" t="s">
        <v>447</v>
      </c>
      <c r="E11" s="416" t="s">
        <v>447</v>
      </c>
      <c r="F11" s="416" t="s">
        <v>447</v>
      </c>
      <c r="G11" s="416" t="s">
        <v>447</v>
      </c>
      <c r="H11" s="416" t="s">
        <v>447</v>
      </c>
      <c r="I11" s="416" t="s">
        <v>447</v>
      </c>
      <c r="J11" s="416" t="s">
        <v>447</v>
      </c>
      <c r="K11" s="416" t="s">
        <v>447</v>
      </c>
      <c r="L11" s="416" t="s">
        <v>447</v>
      </c>
      <c r="M11" s="416" t="s">
        <v>447</v>
      </c>
    </row>
    <row r="12" spans="1:15" ht="15" customHeight="1" x14ac:dyDescent="0.25">
      <c r="A12" s="468"/>
      <c r="B12" s="415">
        <v>42735</v>
      </c>
      <c r="C12" s="416" t="s">
        <v>447</v>
      </c>
      <c r="D12" s="416" t="s">
        <v>447</v>
      </c>
      <c r="E12" s="416" t="s">
        <v>447</v>
      </c>
      <c r="F12" s="416" t="s">
        <v>447</v>
      </c>
      <c r="G12" s="416" t="s">
        <v>447</v>
      </c>
      <c r="H12" s="416" t="s">
        <v>447</v>
      </c>
      <c r="I12" s="416" t="s">
        <v>447</v>
      </c>
      <c r="J12" s="416" t="s">
        <v>447</v>
      </c>
      <c r="K12" s="416" t="s">
        <v>447</v>
      </c>
      <c r="L12" s="416" t="s">
        <v>447</v>
      </c>
      <c r="M12" s="416" t="s">
        <v>447</v>
      </c>
    </row>
    <row r="13" spans="1:15" ht="15" customHeight="1" x14ac:dyDescent="0.25">
      <c r="A13" s="468" t="s">
        <v>422</v>
      </c>
      <c r="B13" s="415">
        <v>43100</v>
      </c>
      <c r="C13" s="416">
        <v>13603420</v>
      </c>
      <c r="D13" s="417">
        <v>6.88</v>
      </c>
      <c r="E13" s="417">
        <v>44.46</v>
      </c>
      <c r="F13" s="417">
        <v>2.66</v>
      </c>
      <c r="G13" s="417">
        <v>1.1499999999999999</v>
      </c>
      <c r="H13" s="417">
        <v>1.5</v>
      </c>
      <c r="I13" s="417">
        <v>6.94</v>
      </c>
      <c r="J13" s="417">
        <v>4.58</v>
      </c>
      <c r="K13" s="417">
        <v>2.44</v>
      </c>
      <c r="L13" s="417">
        <v>6.25</v>
      </c>
      <c r="M13" s="417">
        <v>9.3800000000000008</v>
      </c>
    </row>
    <row r="14" spans="1:15" ht="15" customHeight="1" x14ac:dyDescent="0.25">
      <c r="A14" s="468"/>
      <c r="B14" s="415">
        <v>42735</v>
      </c>
      <c r="C14" s="416">
        <v>13087121</v>
      </c>
      <c r="D14" s="417">
        <v>5.17</v>
      </c>
      <c r="E14" s="417">
        <v>38.090000000000003</v>
      </c>
      <c r="F14" s="417">
        <v>2.85</v>
      </c>
      <c r="G14" s="417">
        <v>1.45</v>
      </c>
      <c r="H14" s="417">
        <v>12.77</v>
      </c>
      <c r="I14" s="417">
        <v>7.27</v>
      </c>
      <c r="J14" s="417">
        <v>4.7</v>
      </c>
      <c r="K14" s="417">
        <v>2.48</v>
      </c>
      <c r="L14" s="417">
        <v>5.91</v>
      </c>
      <c r="M14" s="417">
        <v>10.07</v>
      </c>
    </row>
    <row r="15" spans="1:15" ht="15" customHeight="1" x14ac:dyDescent="0.25">
      <c r="A15" s="468" t="s">
        <v>205</v>
      </c>
      <c r="B15" s="415">
        <v>43100</v>
      </c>
      <c r="C15" s="416" t="s">
        <v>447</v>
      </c>
      <c r="D15" s="417" t="s">
        <v>447</v>
      </c>
      <c r="E15" s="417" t="s">
        <v>447</v>
      </c>
      <c r="F15" s="417" t="s">
        <v>447</v>
      </c>
      <c r="G15" s="417" t="s">
        <v>447</v>
      </c>
      <c r="H15" s="417" t="s">
        <v>447</v>
      </c>
      <c r="I15" s="417" t="s">
        <v>447</v>
      </c>
      <c r="J15" s="417" t="s">
        <v>447</v>
      </c>
      <c r="K15" s="417" t="s">
        <v>447</v>
      </c>
      <c r="L15" s="417" t="s">
        <v>447</v>
      </c>
      <c r="M15" s="417" t="s">
        <v>447</v>
      </c>
    </row>
    <row r="16" spans="1:15" ht="15" customHeight="1" x14ac:dyDescent="0.25">
      <c r="A16" s="468"/>
      <c r="B16" s="415">
        <v>42735</v>
      </c>
      <c r="C16" s="416" t="s">
        <v>447</v>
      </c>
      <c r="D16" s="417" t="s">
        <v>447</v>
      </c>
      <c r="E16" s="417" t="s">
        <v>447</v>
      </c>
      <c r="F16" s="417" t="s">
        <v>447</v>
      </c>
      <c r="G16" s="417" t="s">
        <v>447</v>
      </c>
      <c r="H16" s="417" t="s">
        <v>447</v>
      </c>
      <c r="I16" s="417" t="s">
        <v>447</v>
      </c>
      <c r="J16" s="417" t="s">
        <v>447</v>
      </c>
      <c r="K16" s="417" t="s">
        <v>447</v>
      </c>
      <c r="L16" s="417" t="s">
        <v>447</v>
      </c>
      <c r="M16" s="417" t="s">
        <v>447</v>
      </c>
    </row>
    <row r="17" spans="1:13" ht="15" customHeight="1" x14ac:dyDescent="0.25">
      <c r="A17" s="468" t="s">
        <v>206</v>
      </c>
      <c r="B17" s="415">
        <v>43100</v>
      </c>
      <c r="C17" s="416" t="s">
        <v>447</v>
      </c>
      <c r="D17" s="416" t="s">
        <v>447</v>
      </c>
      <c r="E17" s="416" t="s">
        <v>447</v>
      </c>
      <c r="F17" s="416" t="s">
        <v>447</v>
      </c>
      <c r="G17" s="416" t="s">
        <v>447</v>
      </c>
      <c r="H17" s="416" t="s">
        <v>447</v>
      </c>
      <c r="I17" s="416" t="s">
        <v>447</v>
      </c>
      <c r="J17" s="416" t="s">
        <v>447</v>
      </c>
      <c r="K17" s="416" t="s">
        <v>447</v>
      </c>
      <c r="L17" s="416" t="s">
        <v>447</v>
      </c>
      <c r="M17" s="416" t="s">
        <v>447</v>
      </c>
    </row>
    <row r="18" spans="1:13" ht="15" customHeight="1" x14ac:dyDescent="0.25">
      <c r="A18" s="468"/>
      <c r="B18" s="415">
        <v>42735</v>
      </c>
      <c r="C18" s="416" t="s">
        <v>447</v>
      </c>
      <c r="D18" s="416" t="s">
        <v>447</v>
      </c>
      <c r="E18" s="416" t="s">
        <v>447</v>
      </c>
      <c r="F18" s="416" t="s">
        <v>447</v>
      </c>
      <c r="G18" s="416" t="s">
        <v>447</v>
      </c>
      <c r="H18" s="416" t="s">
        <v>447</v>
      </c>
      <c r="I18" s="416" t="s">
        <v>447</v>
      </c>
      <c r="J18" s="416" t="s">
        <v>447</v>
      </c>
      <c r="K18" s="416" t="s">
        <v>447</v>
      </c>
      <c r="L18" s="416" t="s">
        <v>447</v>
      </c>
      <c r="M18" s="416" t="s">
        <v>447</v>
      </c>
    </row>
    <row r="19" spans="1:13" ht="15" customHeight="1" x14ac:dyDescent="0.25">
      <c r="A19" s="468" t="s">
        <v>207</v>
      </c>
      <c r="B19" s="415">
        <v>43100</v>
      </c>
      <c r="C19" s="416">
        <v>13987316</v>
      </c>
      <c r="D19" s="417">
        <v>7.38</v>
      </c>
      <c r="E19" s="417">
        <v>7.12</v>
      </c>
      <c r="F19" s="417">
        <v>1.07</v>
      </c>
      <c r="G19" s="417">
        <v>0.32</v>
      </c>
      <c r="H19" s="417">
        <v>0.68</v>
      </c>
      <c r="I19" s="417">
        <v>4.04</v>
      </c>
      <c r="J19" s="417">
        <v>2.56</v>
      </c>
      <c r="K19" s="417">
        <v>8.99</v>
      </c>
      <c r="L19" s="417">
        <v>0.32</v>
      </c>
      <c r="M19" s="417">
        <v>22.73</v>
      </c>
    </row>
    <row r="20" spans="1:13" ht="15" customHeight="1" x14ac:dyDescent="0.25">
      <c r="A20" s="468"/>
      <c r="B20" s="415">
        <v>42735</v>
      </c>
      <c r="C20" s="416">
        <v>8952518</v>
      </c>
      <c r="D20" s="417">
        <v>8.1999999999999993</v>
      </c>
      <c r="E20" s="417">
        <v>2.2999999999999998</v>
      </c>
      <c r="F20" s="417">
        <v>0.48</v>
      </c>
      <c r="G20" s="417">
        <v>0.36</v>
      </c>
      <c r="H20" s="417">
        <v>0</v>
      </c>
      <c r="I20" s="417">
        <v>4.43</v>
      </c>
      <c r="J20" s="417">
        <v>2</v>
      </c>
      <c r="K20" s="417">
        <v>6.57</v>
      </c>
      <c r="L20" s="417">
        <v>0.42</v>
      </c>
      <c r="M20" s="417">
        <v>21.36</v>
      </c>
    </row>
    <row r="21" spans="1:13" ht="15" customHeight="1" x14ac:dyDescent="0.25">
      <c r="A21" s="468" t="s">
        <v>403</v>
      </c>
      <c r="B21" s="415">
        <v>43100</v>
      </c>
      <c r="C21" s="416">
        <v>1192512</v>
      </c>
      <c r="D21" s="417">
        <v>1.17</v>
      </c>
      <c r="E21" s="417">
        <v>0</v>
      </c>
      <c r="F21" s="417">
        <v>2.92</v>
      </c>
      <c r="G21" s="417">
        <v>1.07</v>
      </c>
      <c r="H21" s="417">
        <v>7.32</v>
      </c>
      <c r="I21" s="417">
        <v>5.23</v>
      </c>
      <c r="J21" s="417">
        <v>4.82</v>
      </c>
      <c r="K21" s="417">
        <v>2.79</v>
      </c>
      <c r="L21" s="417">
        <v>14.36</v>
      </c>
      <c r="M21" s="417">
        <v>9.74</v>
      </c>
    </row>
    <row r="22" spans="1:13" ht="15" customHeight="1" x14ac:dyDescent="0.25">
      <c r="A22" s="468"/>
      <c r="B22" s="415">
        <v>42735</v>
      </c>
      <c r="C22" s="416">
        <v>457119</v>
      </c>
      <c r="D22" s="417">
        <v>4.91</v>
      </c>
      <c r="E22" s="417">
        <v>35.880000000000003</v>
      </c>
      <c r="F22" s="417">
        <v>9.57</v>
      </c>
      <c r="G22" s="417">
        <v>3.45</v>
      </c>
      <c r="H22" s="417">
        <v>15.75</v>
      </c>
      <c r="I22" s="417">
        <v>7.14</v>
      </c>
      <c r="J22" s="417">
        <v>8.56</v>
      </c>
      <c r="K22" s="417">
        <v>1.74</v>
      </c>
      <c r="L22" s="417">
        <v>28.86</v>
      </c>
      <c r="M22" s="417">
        <v>32.17</v>
      </c>
    </row>
    <row r="23" spans="1:13" ht="15" customHeight="1" x14ac:dyDescent="0.25">
      <c r="A23" s="468" t="s">
        <v>208</v>
      </c>
      <c r="B23" s="415">
        <v>43100</v>
      </c>
      <c r="C23" s="416" t="s">
        <v>447</v>
      </c>
      <c r="D23" s="416" t="s">
        <v>447</v>
      </c>
      <c r="E23" s="416" t="s">
        <v>447</v>
      </c>
      <c r="F23" s="416" t="s">
        <v>447</v>
      </c>
      <c r="G23" s="416" t="s">
        <v>447</v>
      </c>
      <c r="H23" s="416" t="s">
        <v>447</v>
      </c>
      <c r="I23" s="416" t="s">
        <v>447</v>
      </c>
      <c r="J23" s="416" t="s">
        <v>447</v>
      </c>
      <c r="K23" s="416" t="s">
        <v>447</v>
      </c>
      <c r="L23" s="416" t="s">
        <v>447</v>
      </c>
      <c r="M23" s="416" t="s">
        <v>447</v>
      </c>
    </row>
    <row r="24" spans="1:13" ht="15" customHeight="1" x14ac:dyDescent="0.25">
      <c r="A24" s="468"/>
      <c r="B24" s="415">
        <v>42735</v>
      </c>
      <c r="C24" s="416" t="s">
        <v>447</v>
      </c>
      <c r="D24" s="416" t="s">
        <v>447</v>
      </c>
      <c r="E24" s="416" t="s">
        <v>447</v>
      </c>
      <c r="F24" s="416" t="s">
        <v>447</v>
      </c>
      <c r="G24" s="416" t="s">
        <v>447</v>
      </c>
      <c r="H24" s="416" t="s">
        <v>447</v>
      </c>
      <c r="I24" s="416" t="s">
        <v>447</v>
      </c>
      <c r="J24" s="416" t="s">
        <v>447</v>
      </c>
      <c r="K24" s="416" t="s">
        <v>447</v>
      </c>
      <c r="L24" s="416" t="s">
        <v>447</v>
      </c>
      <c r="M24" s="416" t="s">
        <v>447</v>
      </c>
    </row>
    <row r="25" spans="1:13" ht="15" customHeight="1" x14ac:dyDescent="0.25">
      <c r="A25" s="468" t="s">
        <v>209</v>
      </c>
      <c r="B25" s="415">
        <v>43100</v>
      </c>
      <c r="C25" s="416" t="s">
        <v>447</v>
      </c>
      <c r="D25" s="416" t="s">
        <v>447</v>
      </c>
      <c r="E25" s="416" t="s">
        <v>447</v>
      </c>
      <c r="F25" s="416" t="s">
        <v>447</v>
      </c>
      <c r="G25" s="416" t="s">
        <v>447</v>
      </c>
      <c r="H25" s="416" t="s">
        <v>447</v>
      </c>
      <c r="I25" s="416" t="s">
        <v>447</v>
      </c>
      <c r="J25" s="416" t="s">
        <v>447</v>
      </c>
      <c r="K25" s="416" t="s">
        <v>447</v>
      </c>
      <c r="L25" s="416" t="s">
        <v>447</v>
      </c>
      <c r="M25" s="416" t="s">
        <v>447</v>
      </c>
    </row>
    <row r="26" spans="1:13" ht="15" customHeight="1" x14ac:dyDescent="0.25">
      <c r="A26" s="468"/>
      <c r="B26" s="415">
        <v>42735</v>
      </c>
      <c r="C26" s="416" t="s">
        <v>447</v>
      </c>
      <c r="D26" s="416" t="s">
        <v>447</v>
      </c>
      <c r="E26" s="416" t="s">
        <v>447</v>
      </c>
      <c r="F26" s="416" t="s">
        <v>447</v>
      </c>
      <c r="G26" s="416" t="s">
        <v>447</v>
      </c>
      <c r="H26" s="416" t="s">
        <v>447</v>
      </c>
      <c r="I26" s="416" t="s">
        <v>447</v>
      </c>
      <c r="J26" s="416" t="s">
        <v>447</v>
      </c>
      <c r="K26" s="416" t="s">
        <v>447</v>
      </c>
      <c r="L26" s="416" t="s">
        <v>447</v>
      </c>
      <c r="M26" s="416" t="s">
        <v>447</v>
      </c>
    </row>
    <row r="27" spans="1:13" ht="15" customHeight="1" x14ac:dyDescent="0.25">
      <c r="A27" s="473" t="s">
        <v>210</v>
      </c>
      <c r="B27" s="422">
        <v>43100</v>
      </c>
      <c r="C27" s="423">
        <v>16979829</v>
      </c>
      <c r="D27" s="424">
        <v>0</v>
      </c>
      <c r="E27" s="424">
        <v>0</v>
      </c>
      <c r="F27" s="424">
        <v>0</v>
      </c>
      <c r="G27" s="424">
        <v>0</v>
      </c>
      <c r="H27" s="424">
        <v>0</v>
      </c>
      <c r="I27" s="424">
        <v>9.34</v>
      </c>
      <c r="J27" s="424">
        <v>5.5</v>
      </c>
      <c r="K27" s="424">
        <v>3.81</v>
      </c>
      <c r="L27" s="424">
        <v>100</v>
      </c>
      <c r="M27" s="423" t="s">
        <v>447</v>
      </c>
    </row>
    <row r="28" spans="1:13" ht="15" customHeight="1" x14ac:dyDescent="0.25">
      <c r="A28" s="473"/>
      <c r="B28" s="425">
        <v>42735</v>
      </c>
      <c r="C28" s="420">
        <v>18461251</v>
      </c>
      <c r="D28" s="421">
        <v>0</v>
      </c>
      <c r="E28" s="421">
        <v>0</v>
      </c>
      <c r="F28" s="421">
        <v>0</v>
      </c>
      <c r="G28" s="421">
        <v>0</v>
      </c>
      <c r="H28" s="421">
        <v>0</v>
      </c>
      <c r="I28" s="421">
        <v>10.34</v>
      </c>
      <c r="J28" s="421">
        <v>4.5</v>
      </c>
      <c r="K28" s="421">
        <v>4.08</v>
      </c>
      <c r="L28" s="421">
        <v>100</v>
      </c>
      <c r="M28" s="420" t="s">
        <v>447</v>
      </c>
    </row>
    <row r="29" spans="1:13" ht="15" customHeight="1" x14ac:dyDescent="0.25">
      <c r="A29" s="471" t="s">
        <v>27</v>
      </c>
      <c r="B29" s="422">
        <v>43100</v>
      </c>
      <c r="C29" s="418">
        <v>935394</v>
      </c>
      <c r="D29" s="419">
        <v>0</v>
      </c>
      <c r="E29" s="419">
        <v>0</v>
      </c>
      <c r="F29" s="419">
        <v>0.13</v>
      </c>
      <c r="G29" s="419">
        <v>1.91</v>
      </c>
      <c r="H29" s="419">
        <v>15.55</v>
      </c>
      <c r="I29" s="419">
        <v>0.11</v>
      </c>
      <c r="J29" s="419">
        <v>0.06</v>
      </c>
      <c r="K29" s="419">
        <v>0</v>
      </c>
      <c r="L29" s="419">
        <v>6.38</v>
      </c>
      <c r="M29" s="418" t="s">
        <v>447</v>
      </c>
    </row>
    <row r="30" spans="1:13" ht="15" customHeight="1" x14ac:dyDescent="0.25">
      <c r="A30" s="472"/>
      <c r="B30" s="425">
        <v>42735</v>
      </c>
      <c r="C30" s="420">
        <v>900588</v>
      </c>
      <c r="D30" s="421">
        <v>0</v>
      </c>
      <c r="E30" s="421">
        <v>0</v>
      </c>
      <c r="F30" s="421">
        <v>0.05</v>
      </c>
      <c r="G30" s="421">
        <v>1.26</v>
      </c>
      <c r="H30" s="421">
        <v>12.11</v>
      </c>
      <c r="I30" s="421">
        <v>0.11</v>
      </c>
      <c r="J30" s="421">
        <v>0.06</v>
      </c>
      <c r="K30" s="421">
        <v>0</v>
      </c>
      <c r="L30" s="421">
        <v>6.09</v>
      </c>
      <c r="M30" s="420" t="s">
        <v>447</v>
      </c>
    </row>
    <row r="31" spans="1:13" s="131" customFormat="1" ht="15" customHeight="1" x14ac:dyDescent="0.25">
      <c r="A31" s="469" t="s">
        <v>904</v>
      </c>
      <c r="B31" s="422">
        <v>43100</v>
      </c>
      <c r="C31" s="418">
        <f>3775763-2144</f>
        <v>3773619</v>
      </c>
      <c r="D31" s="419">
        <v>0.03</v>
      </c>
      <c r="E31" s="419">
        <v>30.91</v>
      </c>
      <c r="F31" s="419">
        <v>2.4300000000000002</v>
      </c>
      <c r="G31" s="419">
        <v>0</v>
      </c>
      <c r="H31" s="419">
        <v>0</v>
      </c>
      <c r="I31" s="419">
        <v>10.039999999999999</v>
      </c>
      <c r="J31" s="419">
        <v>6.75</v>
      </c>
      <c r="K31" s="419">
        <v>0.96</v>
      </c>
      <c r="L31" s="419">
        <v>51.28</v>
      </c>
      <c r="M31" s="418" t="s">
        <v>447</v>
      </c>
    </row>
    <row r="32" spans="1:13" s="131" customFormat="1" ht="15" customHeight="1" x14ac:dyDescent="0.25">
      <c r="A32" s="470"/>
      <c r="B32" s="425">
        <v>42735</v>
      </c>
      <c r="C32" s="420">
        <f>3766083-55894</f>
        <v>3710189</v>
      </c>
      <c r="D32" s="421">
        <v>0.02</v>
      </c>
      <c r="E32" s="421">
        <v>77.709999999999994</v>
      </c>
      <c r="F32" s="421">
        <v>2.08</v>
      </c>
      <c r="G32" s="421">
        <v>0</v>
      </c>
      <c r="H32" s="421">
        <v>0</v>
      </c>
      <c r="I32" s="421">
        <v>1.42</v>
      </c>
      <c r="J32" s="421">
        <v>1.47</v>
      </c>
      <c r="K32" s="421">
        <v>1.67</v>
      </c>
      <c r="L32" s="421">
        <v>15.5</v>
      </c>
      <c r="M32" s="420" t="s">
        <v>447</v>
      </c>
    </row>
    <row r="33" spans="1:17" s="131" customFormat="1" ht="12.75" customHeight="1" x14ac:dyDescent="0.25">
      <c r="A33" s="474" t="s">
        <v>911</v>
      </c>
      <c r="B33" s="474"/>
      <c r="C33" s="474"/>
      <c r="D33" s="474"/>
      <c r="E33" s="474"/>
      <c r="F33" s="474"/>
      <c r="G33" s="474"/>
      <c r="H33" s="474"/>
      <c r="I33" s="474"/>
      <c r="J33" s="474"/>
      <c r="K33" s="474"/>
      <c r="L33" s="474"/>
      <c r="M33" s="130"/>
      <c r="O33" s="130"/>
      <c r="P33" s="130"/>
      <c r="Q33" s="130"/>
    </row>
    <row r="34" spans="1:17" ht="12.75" customHeight="1" x14ac:dyDescent="0.25">
      <c r="A34" s="434"/>
      <c r="B34" s="434"/>
      <c r="C34" s="434"/>
      <c r="D34" s="434"/>
      <c r="E34" s="434"/>
      <c r="F34" s="434"/>
      <c r="G34" s="434"/>
      <c r="H34" s="434"/>
      <c r="I34" s="434"/>
      <c r="J34" s="434"/>
      <c r="K34" s="434"/>
      <c r="L34" s="434"/>
      <c r="M34" s="27"/>
      <c r="O34" s="27"/>
      <c r="P34" s="27"/>
      <c r="Q34" s="27"/>
    </row>
    <row r="35" spans="1:17" ht="14.25" customHeight="1" x14ac:dyDescent="0.25">
      <c r="A35" s="464" t="s">
        <v>91</v>
      </c>
      <c r="B35" s="465"/>
      <c r="C35" s="27"/>
      <c r="D35" s="27"/>
      <c r="E35" s="27"/>
      <c r="F35" s="27"/>
      <c r="G35" s="27"/>
      <c r="H35" s="27"/>
      <c r="I35" s="27"/>
      <c r="K35" s="27"/>
      <c r="L35" s="27"/>
      <c r="M35" s="27"/>
      <c r="O35" s="27"/>
      <c r="P35" s="27"/>
      <c r="Q35" s="27"/>
    </row>
    <row r="36" spans="1:17" s="131" customFormat="1" ht="14.25" customHeight="1" x14ac:dyDescent="0.25">
      <c r="A36" s="106" t="s">
        <v>827</v>
      </c>
      <c r="B36" s="129"/>
      <c r="C36" s="130"/>
      <c r="D36" s="130"/>
      <c r="E36" s="130"/>
      <c r="F36" s="130"/>
      <c r="G36" s="130"/>
      <c r="H36" s="130"/>
      <c r="I36" s="130"/>
      <c r="K36" s="130"/>
      <c r="L36" s="130"/>
      <c r="M36" s="130"/>
      <c r="O36" s="130"/>
      <c r="P36" s="130"/>
      <c r="Q36" s="130"/>
    </row>
    <row r="37" spans="1:17" s="131" customFormat="1" ht="10.8" x14ac:dyDescent="0.25">
      <c r="A37" s="474" t="s">
        <v>828</v>
      </c>
      <c r="B37" s="474"/>
      <c r="C37" s="474"/>
      <c r="D37" s="474"/>
      <c r="E37" s="474"/>
      <c r="F37" s="474"/>
      <c r="G37" s="474"/>
      <c r="H37" s="474"/>
      <c r="I37" s="474"/>
      <c r="J37" s="474"/>
      <c r="K37" s="474"/>
      <c r="L37" s="474"/>
      <c r="M37" s="130"/>
      <c r="O37" s="130"/>
      <c r="P37" s="130"/>
      <c r="Q37" s="130"/>
    </row>
    <row r="38" spans="1:17" s="131" customFormat="1" ht="10.8" x14ac:dyDescent="0.25">
      <c r="A38" s="80" t="s">
        <v>829</v>
      </c>
      <c r="B38" s="106"/>
      <c r="C38" s="130"/>
      <c r="D38" s="130"/>
      <c r="E38" s="130"/>
      <c r="F38" s="130"/>
      <c r="G38" s="130"/>
      <c r="H38" s="130"/>
      <c r="I38" s="130"/>
      <c r="K38" s="130"/>
      <c r="L38" s="130"/>
      <c r="M38" s="130"/>
      <c r="O38" s="130"/>
      <c r="P38" s="130"/>
      <c r="Q38" s="130"/>
    </row>
    <row r="39" spans="1:17" s="131" customFormat="1" ht="10.8" x14ac:dyDescent="0.25">
      <c r="A39" s="474" t="s">
        <v>830</v>
      </c>
      <c r="B39" s="474"/>
      <c r="C39" s="474"/>
      <c r="D39" s="474"/>
      <c r="E39" s="474"/>
      <c r="F39" s="474"/>
      <c r="G39" s="474"/>
      <c r="H39" s="474"/>
      <c r="I39" s="474"/>
      <c r="J39" s="474"/>
      <c r="K39" s="474"/>
      <c r="L39" s="474"/>
      <c r="M39" s="130"/>
      <c r="O39" s="130"/>
      <c r="P39" s="130"/>
      <c r="Q39" s="130"/>
    </row>
    <row r="40" spans="1:17" s="131" customFormat="1" ht="10.8" x14ac:dyDescent="0.25">
      <c r="A40" s="474" t="s">
        <v>831</v>
      </c>
      <c r="B40" s="474"/>
      <c r="C40" s="474"/>
      <c r="D40" s="474"/>
      <c r="E40" s="474"/>
      <c r="F40" s="474"/>
      <c r="G40" s="474"/>
      <c r="H40" s="474"/>
      <c r="I40" s="474"/>
      <c r="J40" s="474"/>
      <c r="K40" s="474"/>
      <c r="L40" s="474"/>
      <c r="M40" s="130"/>
      <c r="O40" s="130"/>
      <c r="P40" s="130"/>
      <c r="Q40" s="130"/>
    </row>
    <row r="41" spans="1:17" s="131" customFormat="1" ht="21.6" customHeight="1" x14ac:dyDescent="0.25">
      <c r="A41" s="474" t="s">
        <v>832</v>
      </c>
      <c r="B41" s="474"/>
      <c r="C41" s="474"/>
      <c r="D41" s="474"/>
      <c r="E41" s="474"/>
      <c r="F41" s="474"/>
      <c r="G41" s="474"/>
      <c r="H41" s="474"/>
      <c r="I41" s="474"/>
      <c r="J41" s="474"/>
      <c r="K41" s="474"/>
      <c r="L41" s="474"/>
      <c r="M41" s="130"/>
      <c r="O41" s="130"/>
      <c r="P41" s="130"/>
      <c r="Q41" s="130"/>
    </row>
    <row r="42" spans="1:17" s="131" customFormat="1" ht="10.8" x14ac:dyDescent="0.25">
      <c r="A42" s="474" t="s">
        <v>833</v>
      </c>
      <c r="B42" s="474"/>
      <c r="C42" s="474"/>
      <c r="D42" s="474"/>
      <c r="E42" s="474"/>
      <c r="F42" s="474"/>
      <c r="G42" s="474"/>
      <c r="H42" s="474"/>
      <c r="I42" s="474"/>
      <c r="J42" s="474"/>
      <c r="K42" s="474"/>
      <c r="L42" s="474"/>
      <c r="M42" s="130"/>
      <c r="O42" s="130"/>
      <c r="P42" s="130"/>
      <c r="Q42" s="130"/>
    </row>
    <row r="43" spans="1:17" s="131" customFormat="1" ht="10.8" x14ac:dyDescent="0.25">
      <c r="A43" s="474" t="s">
        <v>834</v>
      </c>
      <c r="B43" s="474"/>
      <c r="C43" s="474"/>
      <c r="D43" s="474"/>
      <c r="E43" s="474"/>
      <c r="F43" s="474"/>
      <c r="G43" s="474"/>
      <c r="H43" s="474"/>
      <c r="I43" s="474"/>
      <c r="J43" s="474"/>
      <c r="K43" s="474"/>
      <c r="L43" s="474"/>
      <c r="M43" s="130"/>
      <c r="O43" s="130"/>
      <c r="P43" s="130"/>
      <c r="Q43" s="130"/>
    </row>
    <row r="44" spans="1:17" s="131" customFormat="1" ht="10.8" x14ac:dyDescent="0.25">
      <c r="A44" s="474" t="s">
        <v>835</v>
      </c>
      <c r="B44" s="474"/>
      <c r="C44" s="474"/>
      <c r="D44" s="474"/>
      <c r="E44" s="474"/>
      <c r="F44" s="474"/>
      <c r="G44" s="474"/>
      <c r="H44" s="474"/>
      <c r="I44" s="474"/>
      <c r="J44" s="474"/>
      <c r="K44" s="474"/>
      <c r="L44" s="474"/>
      <c r="M44" s="130"/>
      <c r="O44" s="130"/>
      <c r="P44" s="130"/>
      <c r="Q44" s="130"/>
    </row>
    <row r="45" spans="1:17" s="131" customFormat="1" ht="10.8" x14ac:dyDescent="0.25">
      <c r="A45" s="474" t="s">
        <v>836</v>
      </c>
      <c r="B45" s="474"/>
      <c r="C45" s="474"/>
      <c r="D45" s="474"/>
      <c r="E45" s="474"/>
      <c r="F45" s="474"/>
      <c r="G45" s="474"/>
      <c r="H45" s="474"/>
      <c r="I45" s="474"/>
      <c r="J45" s="474"/>
      <c r="K45" s="474"/>
      <c r="L45" s="474"/>
      <c r="M45" s="130"/>
      <c r="O45" s="130"/>
      <c r="P45" s="130"/>
      <c r="Q45" s="130"/>
    </row>
    <row r="47" spans="1:17" ht="21.75" customHeight="1" x14ac:dyDescent="0.25">
      <c r="A47" s="131"/>
    </row>
  </sheetData>
  <customSheetViews>
    <customSheetView guid="{722B3250-471E-4256-A122-1330806A5616}" scale="110" showPageBreaks="1" showGridLines="0" view="pageBreakPreview" topLeftCell="A13">
      <selection activeCell="P13" sqref="P13"/>
      <pageMargins left="0.59055118110236227" right="0.59055118110236227" top="0.39370078740157483" bottom="0.59055118110236227" header="0" footer="0.39370078740157483"/>
      <pageSetup paperSize="9" scale="86" orientation="landscape" horizontalDpi="1200" verticalDpi="1200" r:id="rId1"/>
      <headerFooter alignWithMargins="0"/>
    </customSheetView>
    <customSheetView guid="{8DCB927E-1FB2-45E1-A382-88D5F1827B16}" scale="110" showPageBreaks="1" showGridLines="0" printArea="1" view="pageBreakPreview">
      <selection activeCell="A13" sqref="A13:A14"/>
      <pageMargins left="0.59055118110236227" right="0.59055118110236227" top="0.39370078740157483" bottom="0.59055118110236227" header="0" footer="0.39370078740157483"/>
      <pageSetup paperSize="9" scale="86" orientation="landscape" horizontalDpi="1200" verticalDpi="1200" r:id="rId2"/>
      <headerFooter alignWithMargins="0"/>
    </customSheetView>
    <customSheetView guid="{FA2E1843-2BE2-47CF-BE01-D42B5FFA5AE3}" scale="110" showPageBreaks="1" showGridLines="0" view="pageBreakPreview">
      <selection activeCell="E11" sqref="E11"/>
      <pageMargins left="0.59055118110236227" right="0.59055118110236227" top="0.39370078740157483" bottom="0.59055118110236227" header="0" footer="0.39370078740157483"/>
      <pageSetup paperSize="9" scale="86" orientation="landscape" horizontalDpi="1200" verticalDpi="1200" r:id="rId3"/>
      <headerFooter alignWithMargins="0"/>
    </customSheetView>
  </customSheetViews>
  <mergeCells count="27">
    <mergeCell ref="L4:M4"/>
    <mergeCell ref="A45:L45"/>
    <mergeCell ref="A33:L33"/>
    <mergeCell ref="A37:L37"/>
    <mergeCell ref="A39:L39"/>
    <mergeCell ref="A40:L40"/>
    <mergeCell ref="A44:L44"/>
    <mergeCell ref="A15:A16"/>
    <mergeCell ref="A41:L41"/>
    <mergeCell ref="A43:L43"/>
    <mergeCell ref="A42:L42"/>
    <mergeCell ref="A2:C2"/>
    <mergeCell ref="A35:B35"/>
    <mergeCell ref="A3:A5"/>
    <mergeCell ref="A17:A18"/>
    <mergeCell ref="A31:A32"/>
    <mergeCell ref="B3:B5"/>
    <mergeCell ref="A7:A8"/>
    <mergeCell ref="A23:A24"/>
    <mergeCell ref="A13:A14"/>
    <mergeCell ref="A9:A10"/>
    <mergeCell ref="A11:A12"/>
    <mergeCell ref="A29:A30"/>
    <mergeCell ref="A27:A28"/>
    <mergeCell ref="A21:A22"/>
    <mergeCell ref="A19:A20"/>
    <mergeCell ref="A25:A26"/>
  </mergeCells>
  <phoneticPr fontId="7" type="noConversion"/>
  <pageMargins left="0.59055118110236227" right="0.59055118110236227" top="0.39370078740157483" bottom="0.39370078740157483" header="0" footer="0.19685039370078741"/>
  <pageSetup paperSize="9" scale="80" orientation="landscape" r:id="rId4"/>
  <headerFooter alignWithMargins="0">
    <oddFooter>&amp;L&amp;"Myriad Pro,Normal"&amp;8Estadísticas sobre la información económica y financiera de los Fondos de titulización de activos&amp;R&amp;"Myriad Pro,Normal"&amp;8Página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showGridLines="0" zoomScaleNormal="100" zoomScaleSheetLayoutView="80" workbookViewId="0"/>
  </sheetViews>
  <sheetFormatPr baseColWidth="10" defaultColWidth="11.44140625" defaultRowHeight="10.8" x14ac:dyDescent="0.25"/>
  <cols>
    <col min="1" max="1" width="10.33203125" style="4" customWidth="1"/>
    <col min="2" max="2" width="11.6640625" style="4" customWidth="1"/>
    <col min="3" max="3" width="17.44140625" style="4" customWidth="1"/>
    <col min="4" max="6" width="11.6640625" style="4" customWidth="1"/>
    <col min="7" max="7" width="9.6640625" style="4" customWidth="1"/>
    <col min="8" max="11" width="11.6640625" style="4" customWidth="1"/>
    <col min="12" max="13" width="9.6640625" style="4" customWidth="1"/>
    <col min="14" max="15" width="9.6640625" style="73" customWidth="1"/>
    <col min="16" max="16384" width="11.44140625" style="4"/>
  </cols>
  <sheetData>
    <row r="1" spans="1:15" ht="15" customHeight="1" x14ac:dyDescent="0.25"/>
    <row r="2" spans="1:15" s="282" customFormat="1" ht="20.25" customHeight="1" x14ac:dyDescent="0.25">
      <c r="A2" s="279" t="s">
        <v>350</v>
      </c>
      <c r="B2" s="280"/>
      <c r="C2" s="280"/>
      <c r="D2" s="280"/>
      <c r="E2" s="281"/>
      <c r="F2" s="281"/>
      <c r="G2" s="281"/>
      <c r="H2" s="281"/>
      <c r="I2" s="281"/>
      <c r="J2" s="281"/>
      <c r="K2" s="281"/>
      <c r="L2" s="281"/>
      <c r="M2" s="281"/>
      <c r="N2" s="281"/>
      <c r="O2" s="440" t="s">
        <v>351</v>
      </c>
    </row>
    <row r="3" spans="1:15" s="73" customFormat="1" ht="12" customHeight="1" x14ac:dyDescent="0.25">
      <c r="F3" s="40"/>
      <c r="G3" s="40"/>
      <c r="H3" s="40"/>
      <c r="I3" s="40"/>
      <c r="J3" s="40"/>
      <c r="K3" s="40"/>
    </row>
    <row r="4" spans="1:15" s="42" customFormat="1" ht="43.2" customHeight="1" x14ac:dyDescent="0.2">
      <c r="A4" s="134" t="s">
        <v>211</v>
      </c>
      <c r="B4" s="3" t="s">
        <v>17</v>
      </c>
      <c r="C4" s="3" t="s">
        <v>424</v>
      </c>
      <c r="D4" s="3" t="s">
        <v>359</v>
      </c>
      <c r="E4" s="3" t="s">
        <v>423</v>
      </c>
      <c r="F4" s="3" t="s">
        <v>352</v>
      </c>
      <c r="G4" s="3" t="s">
        <v>206</v>
      </c>
      <c r="H4" s="3" t="s">
        <v>353</v>
      </c>
      <c r="I4" s="3" t="s">
        <v>360</v>
      </c>
      <c r="J4" s="3" t="s">
        <v>23</v>
      </c>
      <c r="K4" s="3" t="s">
        <v>24</v>
      </c>
      <c r="L4" s="3" t="s">
        <v>354</v>
      </c>
      <c r="M4" s="3" t="s">
        <v>147</v>
      </c>
      <c r="N4" s="437" t="s">
        <v>902</v>
      </c>
      <c r="O4" s="436" t="s">
        <v>361</v>
      </c>
    </row>
    <row r="5" spans="1:15" s="42" customFormat="1" ht="15" customHeight="1" x14ac:dyDescent="0.2">
      <c r="A5" s="321" t="s">
        <v>874</v>
      </c>
      <c r="B5" s="186">
        <v>193</v>
      </c>
      <c r="C5" s="186">
        <v>12</v>
      </c>
      <c r="D5" s="186">
        <v>0</v>
      </c>
      <c r="E5" s="186">
        <v>34</v>
      </c>
      <c r="F5" s="186">
        <v>0</v>
      </c>
      <c r="G5" s="186">
        <v>0</v>
      </c>
      <c r="H5" s="186">
        <v>23</v>
      </c>
      <c r="I5" s="186">
        <v>3</v>
      </c>
      <c r="J5" s="186">
        <v>0</v>
      </c>
      <c r="K5" s="186">
        <v>0</v>
      </c>
      <c r="L5" s="186">
        <v>2</v>
      </c>
      <c r="M5" s="186">
        <v>1</v>
      </c>
      <c r="N5" s="186">
        <f>18-1</f>
        <v>17</v>
      </c>
      <c r="O5" s="444">
        <f>287-1</f>
        <v>286</v>
      </c>
    </row>
    <row r="6" spans="1:15" s="42" customFormat="1" ht="15" customHeight="1" x14ac:dyDescent="0.2">
      <c r="A6" s="323" t="s">
        <v>863</v>
      </c>
      <c r="B6" s="360">
        <v>196</v>
      </c>
      <c r="C6" s="360">
        <v>12</v>
      </c>
      <c r="D6" s="360">
        <v>0</v>
      </c>
      <c r="E6" s="360">
        <v>37</v>
      </c>
      <c r="F6" s="360">
        <v>0</v>
      </c>
      <c r="G6" s="360">
        <v>0</v>
      </c>
      <c r="H6" s="360">
        <v>23</v>
      </c>
      <c r="I6" s="360">
        <v>3</v>
      </c>
      <c r="J6" s="360">
        <v>0</v>
      </c>
      <c r="K6" s="360">
        <v>0</v>
      </c>
      <c r="L6" s="360">
        <v>2</v>
      </c>
      <c r="M6" s="360">
        <v>1</v>
      </c>
      <c r="N6" s="360">
        <v>20</v>
      </c>
      <c r="O6" s="324">
        <v>295</v>
      </c>
    </row>
    <row r="7" spans="1:15" s="42" customFormat="1" ht="15" customHeight="1" x14ac:dyDescent="0.2">
      <c r="A7" s="432" t="s">
        <v>451</v>
      </c>
      <c r="B7" s="433">
        <v>202</v>
      </c>
      <c r="C7" s="433">
        <v>12</v>
      </c>
      <c r="D7" s="433">
        <v>0</v>
      </c>
      <c r="E7" s="433">
        <v>42</v>
      </c>
      <c r="F7" s="433">
        <v>1</v>
      </c>
      <c r="G7" s="433">
        <v>0</v>
      </c>
      <c r="H7" s="433">
        <v>22</v>
      </c>
      <c r="I7" s="433">
        <v>3</v>
      </c>
      <c r="J7" s="433">
        <v>0</v>
      </c>
      <c r="K7" s="433">
        <v>0</v>
      </c>
      <c r="L7" s="433">
        <v>2</v>
      </c>
      <c r="M7" s="433">
        <v>1</v>
      </c>
      <c r="N7" s="433">
        <v>20</v>
      </c>
      <c r="O7" s="408">
        <v>307</v>
      </c>
    </row>
    <row r="8" spans="1:15" s="42" customFormat="1" ht="15" customHeight="1" x14ac:dyDescent="0.2">
      <c r="A8" s="323" t="s">
        <v>450</v>
      </c>
      <c r="B8" s="110">
        <v>202</v>
      </c>
      <c r="C8" s="110">
        <v>14</v>
      </c>
      <c r="D8" s="110">
        <v>0</v>
      </c>
      <c r="E8" s="110">
        <v>42</v>
      </c>
      <c r="F8" s="110">
        <v>0</v>
      </c>
      <c r="G8" s="110">
        <v>0</v>
      </c>
      <c r="H8" s="110">
        <v>23</v>
      </c>
      <c r="I8" s="110">
        <v>2</v>
      </c>
      <c r="J8" s="110">
        <v>0</v>
      </c>
      <c r="K8" s="110">
        <v>0</v>
      </c>
      <c r="L8" s="110">
        <v>2</v>
      </c>
      <c r="M8" s="110">
        <v>1</v>
      </c>
      <c r="N8" s="360">
        <v>13</v>
      </c>
      <c r="O8" s="324">
        <v>300</v>
      </c>
    </row>
    <row r="9" spans="1:15" s="42" customFormat="1" ht="15" customHeight="1" x14ac:dyDescent="0.2">
      <c r="A9" s="322" t="s">
        <v>449</v>
      </c>
      <c r="B9" s="117">
        <v>201</v>
      </c>
      <c r="C9" s="117">
        <v>14</v>
      </c>
      <c r="D9" s="117">
        <v>0</v>
      </c>
      <c r="E9" s="117">
        <v>43</v>
      </c>
      <c r="F9" s="117">
        <v>1</v>
      </c>
      <c r="G9" s="117">
        <v>0</v>
      </c>
      <c r="H9" s="117">
        <v>21</v>
      </c>
      <c r="I9" s="117">
        <v>2</v>
      </c>
      <c r="J9" s="117">
        <v>0</v>
      </c>
      <c r="K9" s="117">
        <v>0</v>
      </c>
      <c r="L9" s="117">
        <v>2</v>
      </c>
      <c r="M9" s="117">
        <v>1</v>
      </c>
      <c r="N9" s="117">
        <v>12</v>
      </c>
      <c r="O9" s="319">
        <v>297</v>
      </c>
    </row>
    <row r="10" spans="1:15" s="26" customFormat="1" x14ac:dyDescent="0.25">
      <c r="A10" s="489" t="s">
        <v>909</v>
      </c>
      <c r="B10" s="489"/>
      <c r="C10" s="489"/>
      <c r="D10" s="489"/>
      <c r="E10" s="489"/>
      <c r="F10" s="489"/>
      <c r="G10" s="489"/>
      <c r="H10" s="215"/>
      <c r="I10" s="214"/>
      <c r="J10" s="214"/>
      <c r="K10" s="216"/>
      <c r="L10" s="214"/>
      <c r="M10" s="214"/>
      <c r="N10" s="445"/>
      <c r="O10" s="445"/>
    </row>
    <row r="11" spans="1:15" s="26" customFormat="1" x14ac:dyDescent="0.25">
      <c r="A11" s="108"/>
      <c r="B11" s="123"/>
      <c r="C11" s="217"/>
      <c r="D11" s="217"/>
      <c r="E11" s="218"/>
      <c r="F11" s="219"/>
      <c r="G11" s="219"/>
      <c r="H11" s="219"/>
      <c r="I11" s="218"/>
      <c r="J11" s="218"/>
      <c r="K11" s="220"/>
      <c r="L11" s="218"/>
      <c r="M11" s="218"/>
      <c r="N11" s="446"/>
      <c r="O11" s="446"/>
    </row>
    <row r="12" spans="1:15" s="26" customFormat="1" x14ac:dyDescent="0.25">
      <c r="A12" s="108"/>
      <c r="B12" s="221"/>
      <c r="C12" s="221"/>
      <c r="D12" s="221"/>
      <c r="E12" s="221"/>
      <c r="F12" s="221"/>
      <c r="G12" s="221"/>
      <c r="H12" s="221"/>
      <c r="I12" s="221"/>
      <c r="J12" s="221"/>
      <c r="K12" s="221"/>
      <c r="L12" s="221"/>
      <c r="M12" s="221"/>
      <c r="N12" s="221"/>
      <c r="O12" s="446"/>
    </row>
    <row r="13" spans="1:15" s="26" customFormat="1" x14ac:dyDescent="0.25">
      <c r="A13" s="108"/>
      <c r="B13" s="435"/>
      <c r="C13" s="146"/>
      <c r="D13" s="146"/>
      <c r="E13" s="435"/>
      <c r="F13" s="222"/>
      <c r="G13" s="222"/>
      <c r="H13" s="222"/>
      <c r="I13" s="96"/>
      <c r="J13" s="96"/>
      <c r="K13" s="223"/>
      <c r="L13" s="96"/>
      <c r="M13" s="96"/>
      <c r="N13" s="447"/>
      <c r="O13" s="348"/>
    </row>
    <row r="14" spans="1:15" x14ac:dyDescent="0.25">
      <c r="A14" s="160"/>
      <c r="B14" s="160"/>
      <c r="C14" s="160"/>
      <c r="D14" s="160"/>
      <c r="E14" s="160"/>
      <c r="F14" s="160"/>
      <c r="G14" s="160"/>
      <c r="H14" s="160"/>
      <c r="I14" s="160"/>
      <c r="J14" s="160"/>
      <c r="K14" s="160"/>
      <c r="L14" s="160"/>
      <c r="M14" s="160"/>
      <c r="N14" s="67"/>
      <c r="O14" s="67"/>
    </row>
    <row r="15" spans="1:15" x14ac:dyDescent="0.25">
      <c r="A15" s="160"/>
      <c r="B15" s="160"/>
      <c r="C15" s="160"/>
      <c r="D15" s="160"/>
      <c r="E15" s="160"/>
      <c r="F15" s="160"/>
      <c r="G15" s="160"/>
      <c r="H15" s="160"/>
      <c r="I15" s="160"/>
      <c r="J15" s="160"/>
      <c r="K15" s="160"/>
      <c r="L15" s="160"/>
      <c r="M15" s="160"/>
      <c r="N15" s="67"/>
      <c r="O15" s="67"/>
    </row>
    <row r="16" spans="1:15" x14ac:dyDescent="0.25">
      <c r="A16" s="160"/>
      <c r="B16" s="160"/>
      <c r="C16" s="160"/>
      <c r="D16" s="160"/>
      <c r="E16" s="160"/>
      <c r="F16" s="160"/>
      <c r="G16" s="160"/>
      <c r="H16" s="160"/>
      <c r="I16" s="160"/>
      <c r="J16" s="160"/>
      <c r="K16" s="160"/>
      <c r="L16" s="160"/>
      <c r="M16" s="160"/>
      <c r="N16" s="67"/>
      <c r="O16" s="67"/>
    </row>
    <row r="17" spans="1:15" x14ac:dyDescent="0.25">
      <c r="A17" s="160"/>
      <c r="B17" s="160"/>
      <c r="C17" s="160"/>
      <c r="D17" s="160"/>
      <c r="E17" s="160"/>
      <c r="F17" s="160"/>
      <c r="G17" s="160"/>
      <c r="H17" s="160"/>
      <c r="I17" s="160"/>
      <c r="J17" s="160"/>
      <c r="K17" s="160"/>
      <c r="L17" s="160"/>
      <c r="M17" s="160"/>
      <c r="N17" s="67"/>
      <c r="O17" s="67"/>
    </row>
    <row r="18" spans="1:15" x14ac:dyDescent="0.25">
      <c r="A18" s="160"/>
      <c r="B18" s="160"/>
      <c r="C18" s="160"/>
      <c r="D18" s="160"/>
      <c r="E18" s="160"/>
      <c r="F18" s="160"/>
      <c r="G18" s="160"/>
      <c r="H18" s="160"/>
      <c r="I18" s="160"/>
      <c r="J18" s="160"/>
      <c r="K18" s="160"/>
      <c r="L18" s="160"/>
      <c r="M18" s="160"/>
      <c r="N18" s="67"/>
      <c r="O18" s="67"/>
    </row>
    <row r="19" spans="1:15" x14ac:dyDescent="0.25">
      <c r="A19" s="160"/>
      <c r="B19" s="160"/>
      <c r="C19" s="160"/>
      <c r="D19" s="160"/>
      <c r="E19" s="160"/>
      <c r="F19" s="160"/>
      <c r="G19" s="160"/>
      <c r="H19" s="160"/>
      <c r="I19" s="160"/>
      <c r="J19" s="160"/>
      <c r="K19" s="160"/>
      <c r="L19" s="160"/>
      <c r="M19" s="160"/>
      <c r="N19" s="67"/>
      <c r="O19" s="67"/>
    </row>
    <row r="20" spans="1:15" x14ac:dyDescent="0.25">
      <c r="A20" s="160"/>
      <c r="B20" s="160"/>
      <c r="C20" s="160"/>
      <c r="D20" s="160"/>
      <c r="E20" s="160"/>
      <c r="F20" s="160"/>
      <c r="G20" s="160"/>
      <c r="H20" s="160"/>
      <c r="I20" s="160"/>
      <c r="J20" s="160"/>
      <c r="K20" s="160"/>
      <c r="L20" s="160"/>
      <c r="M20" s="160"/>
      <c r="N20" s="67"/>
      <c r="O20" s="67"/>
    </row>
    <row r="21" spans="1:15" x14ac:dyDescent="0.25">
      <c r="A21" s="160"/>
      <c r="B21" s="160"/>
      <c r="C21" s="160"/>
      <c r="D21" s="160"/>
      <c r="E21" s="160"/>
      <c r="F21" s="160"/>
      <c r="G21" s="160"/>
      <c r="H21" s="160"/>
      <c r="I21" s="160"/>
      <c r="J21" s="160"/>
      <c r="K21" s="160"/>
      <c r="L21" s="160"/>
      <c r="M21" s="160"/>
      <c r="N21" s="67"/>
      <c r="O21" s="67"/>
    </row>
    <row r="22" spans="1:15" x14ac:dyDescent="0.25">
      <c r="A22" s="160"/>
      <c r="B22" s="160"/>
      <c r="C22" s="160"/>
      <c r="D22" s="160"/>
      <c r="E22" s="160"/>
      <c r="F22" s="160"/>
      <c r="G22" s="160"/>
      <c r="H22" s="160"/>
      <c r="I22" s="160"/>
      <c r="J22" s="160"/>
      <c r="K22" s="160"/>
      <c r="L22" s="160"/>
      <c r="M22" s="160"/>
      <c r="N22" s="67"/>
      <c r="O22" s="67"/>
    </row>
  </sheetData>
  <customSheetViews>
    <customSheetView guid="{722B3250-471E-4256-A122-1330806A5616}" showPageBreaks="1" showGridLines="0" view="pageBreakPreview">
      <pane ySplit="4" topLeftCell="A5" activePane="bottomLeft" state="frozen"/>
      <selection pane="bottomLeft" activeCell="C4" sqref="C4"/>
      <pageMargins left="0.59055118110236227" right="0.59055118110236227" top="0.39370078740157483" bottom="0.59055118110236227" header="0" footer="0.39370078740157483"/>
      <pageSetup paperSize="9" scale="59" orientation="landscape" r:id="rId1"/>
      <headerFooter alignWithMargins="0"/>
    </customSheetView>
    <customSheetView guid="{8DCB927E-1FB2-45E1-A382-88D5F1827B16}" showPageBreaks="1" showGridLines="0" printArea="1" view="pageBreakPreview">
      <pane ySplit="4" topLeftCell="A5" activePane="bottomLeft" state="frozen"/>
      <selection pane="bottomLeft" activeCell="A13" sqref="A13"/>
      <pageMargins left="0.59055118110236227" right="0.59055118110236227" top="0.39370078740157483" bottom="0.59055118110236227" header="0" footer="0.39370078740157483"/>
      <pageSetup paperSize="9" scale="59" orientation="landscape" r:id="rId2"/>
      <headerFooter alignWithMargins="0"/>
    </customSheetView>
    <customSheetView guid="{FA2E1843-2BE2-47CF-BE01-D42B5FFA5AE3}" showPageBreaks="1" showGridLines="0" view="pageBreakPreview">
      <pane ySplit="4" topLeftCell="A5" activePane="bottomLeft" state="frozen"/>
      <selection pane="bottomLeft" activeCell="F36" sqref="F36"/>
      <pageMargins left="0.59055118110236227" right="0.59055118110236227" top="0.39370078740157483" bottom="0.59055118110236227" header="0" footer="0.39370078740157483"/>
      <pageSetup paperSize="9" scale="59" orientation="landscape" r:id="rId3"/>
      <headerFooter alignWithMargins="0"/>
    </customSheetView>
  </customSheetViews>
  <mergeCells count="1">
    <mergeCell ref="A10:G10"/>
  </mergeCells>
  <pageMargins left="0.59055118110236227" right="0.59055118110236227" top="0.39370078740157483" bottom="0.39370078740157483" header="0" footer="0.19685039370078741"/>
  <pageSetup paperSize="9" scale="80" orientation="landscape" r:id="rId4"/>
  <headerFooter alignWithMargins="0">
    <oddFooter>&amp;L&amp;"Myriad Pro,Normal"&amp;8Estadísticas sobre la información económica y financiera de los Fondos de titulización de activos&amp;R&amp;"Myriad Pro,Normal"&amp;8Página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IV317"/>
  <sheetViews>
    <sheetView showGridLines="0" zoomScaleNormal="100" zoomScaleSheetLayoutView="80" workbookViewId="0"/>
  </sheetViews>
  <sheetFormatPr baseColWidth="10" defaultColWidth="11.44140625" defaultRowHeight="14.4" x14ac:dyDescent="0.3"/>
  <cols>
    <col min="1" max="1" width="34.33203125" style="7" customWidth="1"/>
    <col min="2" max="4" width="7.6640625" style="7" customWidth="1"/>
    <col min="5" max="5" width="27.44140625" style="7" customWidth="1"/>
    <col min="6" max="6" width="27.5546875" style="7" customWidth="1"/>
    <col min="7" max="7" width="8.6640625" style="11" customWidth="1"/>
    <col min="8" max="8" width="12.88671875" style="7" customWidth="1"/>
    <col min="9" max="9" width="14.5546875" style="7" customWidth="1"/>
    <col min="10" max="16384" width="11.44140625" style="7"/>
  </cols>
  <sheetData>
    <row r="1" spans="1:256" ht="15" customHeight="1" x14ac:dyDescent="0.3"/>
    <row r="2" spans="1:256" s="311" customFormat="1" ht="20.25" customHeight="1" x14ac:dyDescent="0.25">
      <c r="A2" s="312" t="s">
        <v>862</v>
      </c>
      <c r="B2" s="313"/>
      <c r="C2" s="313"/>
      <c r="D2" s="313"/>
      <c r="E2" s="313"/>
      <c r="F2" s="313"/>
      <c r="G2" s="314" t="s">
        <v>160</v>
      </c>
      <c r="H2" s="315"/>
      <c r="I2" s="315"/>
      <c r="J2" s="315"/>
      <c r="K2" s="315"/>
      <c r="L2" s="315"/>
      <c r="M2" s="315"/>
      <c r="N2" s="315"/>
      <c r="O2" s="315"/>
      <c r="P2" s="315"/>
      <c r="Q2" s="315"/>
      <c r="R2" s="315"/>
      <c r="S2" s="315"/>
      <c r="T2" s="315"/>
      <c r="U2" s="315"/>
      <c r="V2" s="315"/>
      <c r="W2" s="315"/>
      <c r="X2" s="315"/>
      <c r="Y2" s="315"/>
      <c r="Z2" s="315"/>
      <c r="AA2" s="315"/>
      <c r="AB2" s="315"/>
      <c r="AC2" s="315"/>
      <c r="AD2" s="315"/>
      <c r="AE2" s="315"/>
      <c r="AF2" s="315"/>
      <c r="AG2" s="315"/>
      <c r="AH2" s="315"/>
      <c r="AI2" s="315"/>
      <c r="AJ2" s="315"/>
      <c r="AK2" s="315"/>
      <c r="AL2" s="315"/>
      <c r="AM2" s="315"/>
      <c r="AN2" s="315"/>
      <c r="AO2" s="315"/>
      <c r="AP2" s="315"/>
      <c r="AQ2" s="315"/>
      <c r="AR2" s="315"/>
      <c r="AS2" s="315"/>
      <c r="AT2" s="315"/>
      <c r="AU2" s="315"/>
      <c r="AV2" s="315"/>
      <c r="AW2" s="315"/>
      <c r="AX2" s="315"/>
      <c r="AY2" s="315"/>
      <c r="AZ2" s="315"/>
      <c r="BA2" s="315"/>
      <c r="BB2" s="315"/>
      <c r="BC2" s="315"/>
      <c r="BD2" s="315"/>
      <c r="BE2" s="315"/>
      <c r="BF2" s="315"/>
      <c r="BG2" s="315"/>
      <c r="BH2" s="315"/>
      <c r="BI2" s="315"/>
      <c r="BJ2" s="315"/>
      <c r="BK2" s="315"/>
      <c r="BL2" s="315"/>
      <c r="BM2" s="315"/>
      <c r="BN2" s="315"/>
      <c r="BO2" s="315"/>
      <c r="BP2" s="315"/>
      <c r="BQ2" s="315"/>
      <c r="BR2" s="315"/>
      <c r="BS2" s="315"/>
      <c r="BT2" s="315"/>
      <c r="BU2" s="315"/>
      <c r="BV2" s="315"/>
      <c r="BW2" s="315"/>
      <c r="BX2" s="315"/>
      <c r="BY2" s="315"/>
      <c r="BZ2" s="315"/>
      <c r="CA2" s="315"/>
      <c r="CB2" s="315"/>
      <c r="CC2" s="315"/>
      <c r="CD2" s="315"/>
      <c r="CE2" s="315"/>
      <c r="CF2" s="315"/>
      <c r="CG2" s="315"/>
      <c r="CH2" s="315"/>
      <c r="CI2" s="315"/>
      <c r="CJ2" s="315"/>
      <c r="CK2" s="315"/>
      <c r="CL2" s="315"/>
      <c r="CM2" s="315"/>
      <c r="CN2" s="315"/>
      <c r="CO2" s="315"/>
      <c r="CP2" s="315"/>
      <c r="CQ2" s="315"/>
      <c r="CR2" s="315"/>
      <c r="CS2" s="315"/>
      <c r="CT2" s="315"/>
      <c r="CU2" s="315"/>
      <c r="CV2" s="315"/>
      <c r="CW2" s="315"/>
      <c r="CX2" s="315"/>
      <c r="CY2" s="315"/>
      <c r="CZ2" s="315"/>
      <c r="DA2" s="315"/>
      <c r="DB2" s="315"/>
      <c r="DC2" s="315"/>
      <c r="DD2" s="315"/>
      <c r="DE2" s="315"/>
      <c r="DF2" s="315"/>
      <c r="DG2" s="315"/>
      <c r="DH2" s="315"/>
      <c r="DI2" s="315"/>
      <c r="DJ2" s="315"/>
      <c r="DK2" s="315"/>
      <c r="DL2" s="315"/>
      <c r="DM2" s="315"/>
      <c r="DN2" s="315"/>
      <c r="DO2" s="315"/>
      <c r="DP2" s="315"/>
      <c r="DQ2" s="315"/>
      <c r="DR2" s="315"/>
      <c r="DS2" s="315"/>
      <c r="DT2" s="315"/>
      <c r="DU2" s="315"/>
      <c r="DV2" s="315"/>
      <c r="DW2" s="315"/>
      <c r="DX2" s="315"/>
      <c r="DY2" s="315"/>
      <c r="DZ2" s="315"/>
      <c r="EA2" s="315"/>
      <c r="EB2" s="315"/>
      <c r="EC2" s="315"/>
      <c r="ED2" s="315"/>
      <c r="EE2" s="315"/>
      <c r="EF2" s="315"/>
      <c r="EG2" s="315"/>
      <c r="EH2" s="315"/>
      <c r="EI2" s="315"/>
      <c r="EJ2" s="315"/>
      <c r="EK2" s="315"/>
      <c r="EL2" s="315"/>
      <c r="EM2" s="315"/>
      <c r="EN2" s="315"/>
      <c r="EO2" s="315"/>
      <c r="EP2" s="315"/>
      <c r="EQ2" s="315"/>
      <c r="ER2" s="315"/>
      <c r="ES2" s="315"/>
      <c r="ET2" s="315"/>
      <c r="EU2" s="315"/>
      <c r="EV2" s="315"/>
      <c r="EW2" s="315"/>
      <c r="EX2" s="315"/>
      <c r="EY2" s="315"/>
      <c r="EZ2" s="315"/>
      <c r="FA2" s="315"/>
      <c r="FB2" s="315"/>
      <c r="FC2" s="315"/>
      <c r="FD2" s="315"/>
      <c r="FE2" s="315"/>
      <c r="FF2" s="315"/>
      <c r="FG2" s="315"/>
      <c r="FH2" s="315"/>
      <c r="FI2" s="315"/>
      <c r="FJ2" s="315"/>
      <c r="FK2" s="315"/>
      <c r="FL2" s="315"/>
      <c r="FM2" s="315"/>
      <c r="FN2" s="315"/>
      <c r="FO2" s="315"/>
      <c r="FP2" s="315"/>
      <c r="FQ2" s="315"/>
      <c r="FR2" s="315"/>
      <c r="FS2" s="315"/>
      <c r="FT2" s="315"/>
      <c r="FU2" s="315"/>
      <c r="FV2" s="315"/>
      <c r="FW2" s="315"/>
      <c r="FX2" s="315"/>
      <c r="FY2" s="315"/>
      <c r="FZ2" s="315"/>
      <c r="GA2" s="315"/>
      <c r="GB2" s="315"/>
      <c r="GC2" s="315"/>
      <c r="GD2" s="315"/>
      <c r="GE2" s="315"/>
      <c r="GF2" s="315"/>
      <c r="GG2" s="315"/>
      <c r="GH2" s="315"/>
      <c r="GI2" s="315"/>
      <c r="GJ2" s="315"/>
      <c r="GK2" s="315"/>
      <c r="GL2" s="315"/>
      <c r="GM2" s="315"/>
      <c r="GN2" s="315"/>
      <c r="GO2" s="315"/>
      <c r="GP2" s="315"/>
      <c r="GQ2" s="315"/>
      <c r="GR2" s="315"/>
      <c r="GS2" s="315"/>
      <c r="GT2" s="315"/>
      <c r="GU2" s="315"/>
      <c r="GV2" s="315"/>
      <c r="GW2" s="315"/>
      <c r="GX2" s="315"/>
      <c r="GY2" s="315"/>
      <c r="GZ2" s="315"/>
      <c r="HA2" s="315"/>
      <c r="HB2" s="315"/>
      <c r="HC2" s="315"/>
      <c r="HD2" s="315"/>
      <c r="HE2" s="315"/>
      <c r="HF2" s="315"/>
      <c r="HG2" s="315"/>
      <c r="HH2" s="315"/>
      <c r="HI2" s="315"/>
      <c r="HJ2" s="315"/>
      <c r="HK2" s="315"/>
      <c r="HL2" s="315"/>
      <c r="HM2" s="315"/>
      <c r="HN2" s="315"/>
      <c r="HO2" s="315"/>
      <c r="HP2" s="315"/>
      <c r="HQ2" s="315"/>
      <c r="HR2" s="315"/>
      <c r="HS2" s="315"/>
      <c r="HT2" s="315"/>
      <c r="HU2" s="315"/>
      <c r="HV2" s="315"/>
      <c r="HW2" s="315"/>
      <c r="HX2" s="315"/>
      <c r="HY2" s="315"/>
      <c r="HZ2" s="315"/>
      <c r="IA2" s="315"/>
      <c r="IB2" s="315"/>
      <c r="IC2" s="315"/>
      <c r="ID2" s="315"/>
      <c r="IE2" s="315"/>
      <c r="IF2" s="315"/>
      <c r="IG2" s="315"/>
      <c r="IH2" s="315"/>
      <c r="II2" s="315"/>
      <c r="IJ2" s="315"/>
      <c r="IK2" s="315"/>
      <c r="IL2" s="315"/>
      <c r="IM2" s="315"/>
      <c r="IN2" s="315"/>
      <c r="IO2" s="315"/>
      <c r="IP2" s="315"/>
      <c r="IQ2" s="315"/>
      <c r="IR2" s="315"/>
      <c r="IS2" s="315"/>
      <c r="IT2" s="315"/>
      <c r="IU2" s="315"/>
      <c r="IV2" s="315"/>
    </row>
    <row r="3" spans="1:256" s="50" customFormat="1" ht="13.8" x14ac:dyDescent="0.3">
      <c r="A3" s="265"/>
      <c r="B3" s="266"/>
      <c r="C3" s="266"/>
      <c r="D3" s="266"/>
      <c r="E3" s="267"/>
      <c r="F3" s="266"/>
      <c r="G3" s="268"/>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6"/>
      <c r="AH3" s="266"/>
      <c r="AI3" s="266"/>
      <c r="AJ3" s="266"/>
      <c r="AK3" s="266"/>
      <c r="AL3" s="266"/>
      <c r="AM3" s="266"/>
      <c r="AN3" s="266"/>
      <c r="AO3" s="266"/>
      <c r="AP3" s="266"/>
      <c r="AQ3" s="266"/>
      <c r="AR3" s="266"/>
      <c r="AS3" s="266"/>
      <c r="AT3" s="266"/>
      <c r="AU3" s="266"/>
      <c r="AV3" s="266"/>
      <c r="AW3" s="266"/>
      <c r="AX3" s="266"/>
      <c r="AY3" s="266"/>
      <c r="AZ3" s="266"/>
      <c r="BA3" s="266"/>
      <c r="BB3" s="266"/>
      <c r="BC3" s="266"/>
      <c r="BD3" s="266"/>
      <c r="BE3" s="266"/>
      <c r="BF3" s="266"/>
      <c r="BG3" s="266"/>
      <c r="BH3" s="266"/>
      <c r="BI3" s="266"/>
      <c r="BJ3" s="266"/>
      <c r="BK3" s="266"/>
      <c r="BL3" s="266"/>
      <c r="BM3" s="266"/>
      <c r="BN3" s="266"/>
      <c r="BO3" s="266"/>
      <c r="BP3" s="266"/>
      <c r="BQ3" s="266"/>
      <c r="BR3" s="266"/>
      <c r="BS3" s="266"/>
      <c r="BT3" s="266"/>
      <c r="BU3" s="266"/>
      <c r="BV3" s="266"/>
      <c r="BW3" s="266"/>
      <c r="BX3" s="266"/>
      <c r="BY3" s="266"/>
      <c r="BZ3" s="266"/>
      <c r="CA3" s="266"/>
      <c r="CB3" s="266"/>
      <c r="CC3" s="266"/>
      <c r="CD3" s="266"/>
      <c r="CE3" s="266"/>
      <c r="CF3" s="266"/>
      <c r="CG3" s="266"/>
      <c r="CH3" s="266"/>
      <c r="CI3" s="266"/>
      <c r="CJ3" s="266"/>
      <c r="CK3" s="266"/>
      <c r="CL3" s="266"/>
      <c r="CM3" s="266"/>
      <c r="CN3" s="266"/>
      <c r="CO3" s="266"/>
      <c r="CP3" s="266"/>
      <c r="CQ3" s="266"/>
      <c r="CR3" s="266"/>
      <c r="CS3" s="266"/>
      <c r="CT3" s="266"/>
      <c r="CU3" s="266"/>
      <c r="CV3" s="266"/>
      <c r="CW3" s="266"/>
      <c r="CX3" s="266"/>
      <c r="CY3" s="266"/>
      <c r="CZ3" s="266"/>
      <c r="DA3" s="266"/>
      <c r="DB3" s="266"/>
      <c r="DC3" s="266"/>
      <c r="DD3" s="266"/>
      <c r="DE3" s="266"/>
      <c r="DF3" s="266"/>
      <c r="DG3" s="266"/>
      <c r="DH3" s="266"/>
      <c r="DI3" s="266"/>
      <c r="DJ3" s="266"/>
      <c r="DK3" s="266"/>
      <c r="DL3" s="266"/>
      <c r="DM3" s="266"/>
      <c r="DN3" s="266"/>
      <c r="DO3" s="266"/>
      <c r="DP3" s="266"/>
      <c r="DQ3" s="266"/>
      <c r="DR3" s="266"/>
      <c r="DS3" s="266"/>
      <c r="DT3" s="266"/>
      <c r="DU3" s="266"/>
      <c r="DV3" s="266"/>
      <c r="DW3" s="266"/>
      <c r="DX3" s="266"/>
      <c r="DY3" s="266"/>
      <c r="DZ3" s="266"/>
      <c r="EA3" s="266"/>
      <c r="EB3" s="266"/>
      <c r="EC3" s="266"/>
      <c r="ED3" s="266"/>
      <c r="EE3" s="266"/>
      <c r="EF3" s="266"/>
      <c r="EG3" s="266"/>
      <c r="EH3" s="266"/>
      <c r="EI3" s="266"/>
      <c r="EJ3" s="266"/>
      <c r="EK3" s="266"/>
      <c r="EL3" s="266"/>
      <c r="EM3" s="266"/>
      <c r="EN3" s="266"/>
      <c r="EO3" s="266"/>
      <c r="EP3" s="266"/>
      <c r="EQ3" s="266"/>
      <c r="ER3" s="266"/>
      <c r="ES3" s="266"/>
      <c r="ET3" s="266"/>
      <c r="EU3" s="266"/>
      <c r="EV3" s="266"/>
      <c r="EW3" s="266"/>
      <c r="EX3" s="266"/>
      <c r="EY3" s="266"/>
      <c r="EZ3" s="266"/>
      <c r="FA3" s="266"/>
      <c r="FB3" s="266"/>
      <c r="FC3" s="266"/>
      <c r="FD3" s="266"/>
      <c r="FE3" s="266"/>
      <c r="FF3" s="266"/>
      <c r="FG3" s="266"/>
      <c r="FH3" s="266"/>
      <c r="FI3" s="266"/>
      <c r="FJ3" s="266"/>
      <c r="FK3" s="266"/>
      <c r="FL3" s="266"/>
      <c r="FM3" s="266"/>
      <c r="FN3" s="266"/>
      <c r="FO3" s="266"/>
      <c r="FP3" s="266"/>
      <c r="FQ3" s="266"/>
      <c r="FR3" s="266"/>
      <c r="FS3" s="266"/>
      <c r="FT3" s="266"/>
      <c r="FU3" s="266"/>
      <c r="FV3" s="266"/>
      <c r="FW3" s="266"/>
      <c r="FX3" s="266"/>
      <c r="FY3" s="266"/>
      <c r="FZ3" s="266"/>
      <c r="GA3" s="266"/>
      <c r="GB3" s="266"/>
      <c r="GC3" s="266"/>
      <c r="GD3" s="266"/>
      <c r="GE3" s="266"/>
      <c r="GF3" s="266"/>
      <c r="GG3" s="266"/>
      <c r="GH3" s="266"/>
      <c r="GI3" s="266"/>
      <c r="GJ3" s="266"/>
      <c r="GK3" s="266"/>
      <c r="GL3" s="266"/>
      <c r="GM3" s="266"/>
      <c r="GN3" s="266"/>
      <c r="GO3" s="266"/>
      <c r="GP3" s="266"/>
      <c r="GQ3" s="266"/>
      <c r="GR3" s="266"/>
      <c r="GS3" s="266"/>
      <c r="GT3" s="266"/>
      <c r="GU3" s="266"/>
      <c r="GV3" s="266"/>
      <c r="GW3" s="266"/>
      <c r="GX3" s="266"/>
      <c r="GY3" s="266"/>
      <c r="GZ3" s="266"/>
      <c r="HA3" s="266"/>
      <c r="HB3" s="266"/>
      <c r="HC3" s="266"/>
      <c r="HD3" s="266"/>
      <c r="HE3" s="266"/>
      <c r="HF3" s="266"/>
      <c r="HG3" s="266"/>
      <c r="HH3" s="266"/>
      <c r="HI3" s="266"/>
      <c r="HJ3" s="266"/>
      <c r="HK3" s="266"/>
      <c r="HL3" s="266"/>
      <c r="HM3" s="266"/>
      <c r="HN3" s="266"/>
      <c r="HO3" s="266"/>
      <c r="HP3" s="266"/>
      <c r="HQ3" s="266"/>
      <c r="HR3" s="266"/>
      <c r="HS3" s="266"/>
      <c r="HT3" s="266"/>
      <c r="HU3" s="266"/>
      <c r="HV3" s="266"/>
      <c r="HW3" s="266"/>
      <c r="HX3" s="266"/>
      <c r="HY3" s="266"/>
      <c r="HZ3" s="266"/>
      <c r="IA3" s="266"/>
      <c r="IB3" s="266"/>
      <c r="IC3" s="266"/>
      <c r="ID3" s="266"/>
      <c r="IE3" s="266"/>
      <c r="IF3" s="266"/>
      <c r="IG3" s="266"/>
      <c r="IH3" s="266"/>
      <c r="II3" s="266"/>
      <c r="IJ3" s="266"/>
      <c r="IK3" s="266"/>
      <c r="IL3" s="266"/>
      <c r="IM3" s="266"/>
      <c r="IN3" s="266"/>
      <c r="IO3" s="266"/>
      <c r="IP3" s="266"/>
      <c r="IQ3" s="266"/>
      <c r="IR3" s="266"/>
      <c r="IS3" s="266"/>
      <c r="IT3" s="266"/>
      <c r="IU3" s="266"/>
      <c r="IV3" s="266"/>
    </row>
    <row r="4" spans="1:256" s="55" customFormat="1" ht="25.2" customHeight="1" x14ac:dyDescent="0.3">
      <c r="A4" s="269" t="s">
        <v>0</v>
      </c>
      <c r="B4" s="475" t="s">
        <v>1</v>
      </c>
      <c r="C4" s="475"/>
      <c r="D4" s="475"/>
      <c r="E4" s="269" t="s">
        <v>2</v>
      </c>
      <c r="F4" s="269" t="s">
        <v>3</v>
      </c>
      <c r="G4" s="270" t="s">
        <v>837</v>
      </c>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1"/>
      <c r="AH4" s="271"/>
      <c r="AI4" s="271"/>
      <c r="AJ4" s="271"/>
      <c r="AK4" s="271"/>
      <c r="AL4" s="271"/>
      <c r="AM4" s="271"/>
      <c r="AN4" s="271"/>
      <c r="AO4" s="271"/>
      <c r="AP4" s="271"/>
      <c r="AQ4" s="271"/>
      <c r="AR4" s="271"/>
      <c r="AS4" s="271"/>
      <c r="AT4" s="271"/>
      <c r="AU4" s="271"/>
      <c r="AV4" s="271"/>
      <c r="AW4" s="271"/>
      <c r="AX4" s="271"/>
      <c r="AY4" s="271"/>
      <c r="AZ4" s="271"/>
      <c r="BA4" s="271"/>
      <c r="BB4" s="271"/>
      <c r="BC4" s="271"/>
      <c r="BD4" s="271"/>
      <c r="BE4" s="271"/>
      <c r="BF4" s="271"/>
      <c r="BG4" s="271"/>
      <c r="BH4" s="271"/>
      <c r="BI4" s="271"/>
      <c r="BJ4" s="271"/>
      <c r="BK4" s="271"/>
      <c r="BL4" s="271"/>
      <c r="BM4" s="271"/>
      <c r="BN4" s="271"/>
      <c r="BO4" s="271"/>
      <c r="BP4" s="271"/>
      <c r="BQ4" s="271"/>
      <c r="BR4" s="271"/>
      <c r="BS4" s="271"/>
      <c r="BT4" s="271"/>
      <c r="BU4" s="271"/>
      <c r="BV4" s="271"/>
      <c r="BW4" s="271"/>
      <c r="BX4" s="271"/>
      <c r="BY4" s="271"/>
      <c r="BZ4" s="271"/>
      <c r="CA4" s="271"/>
      <c r="CB4" s="271"/>
      <c r="CC4" s="271"/>
      <c r="CD4" s="271"/>
      <c r="CE4" s="271"/>
      <c r="CF4" s="271"/>
      <c r="CG4" s="271"/>
      <c r="CH4" s="271"/>
      <c r="CI4" s="271"/>
      <c r="CJ4" s="271"/>
      <c r="CK4" s="271"/>
      <c r="CL4" s="271"/>
      <c r="CM4" s="271"/>
      <c r="CN4" s="271"/>
      <c r="CO4" s="271"/>
      <c r="CP4" s="271"/>
      <c r="CQ4" s="271"/>
      <c r="CR4" s="271"/>
      <c r="CS4" s="271"/>
      <c r="CT4" s="271"/>
      <c r="CU4" s="271"/>
      <c r="CV4" s="271"/>
      <c r="CW4" s="271"/>
      <c r="CX4" s="271"/>
      <c r="CY4" s="271"/>
      <c r="CZ4" s="271"/>
      <c r="DA4" s="271"/>
      <c r="DB4" s="271"/>
      <c r="DC4" s="271"/>
      <c r="DD4" s="271"/>
      <c r="DE4" s="271"/>
      <c r="DF4" s="271"/>
      <c r="DG4" s="271"/>
      <c r="DH4" s="271"/>
      <c r="DI4" s="271"/>
      <c r="DJ4" s="271"/>
      <c r="DK4" s="271"/>
      <c r="DL4" s="271"/>
      <c r="DM4" s="271"/>
      <c r="DN4" s="271"/>
      <c r="DO4" s="271"/>
      <c r="DP4" s="271"/>
      <c r="DQ4" s="271"/>
      <c r="DR4" s="271"/>
      <c r="DS4" s="271"/>
      <c r="DT4" s="271"/>
      <c r="DU4" s="271"/>
      <c r="DV4" s="271"/>
      <c r="DW4" s="271"/>
      <c r="DX4" s="271"/>
      <c r="DY4" s="271"/>
      <c r="DZ4" s="271"/>
      <c r="EA4" s="271"/>
      <c r="EB4" s="271"/>
      <c r="EC4" s="271"/>
      <c r="ED4" s="271"/>
      <c r="EE4" s="271"/>
      <c r="EF4" s="271"/>
      <c r="EG4" s="271"/>
      <c r="EH4" s="271"/>
      <c r="EI4" s="271"/>
      <c r="EJ4" s="271"/>
      <c r="EK4" s="271"/>
      <c r="EL4" s="271"/>
      <c r="EM4" s="271"/>
      <c r="EN4" s="271"/>
      <c r="EO4" s="271"/>
      <c r="EP4" s="271"/>
      <c r="EQ4" s="271"/>
      <c r="ER4" s="271"/>
      <c r="ES4" s="271"/>
      <c r="ET4" s="271"/>
      <c r="EU4" s="271"/>
      <c r="EV4" s="271"/>
      <c r="EW4" s="271"/>
      <c r="EX4" s="271"/>
      <c r="EY4" s="271"/>
      <c r="EZ4" s="271"/>
      <c r="FA4" s="271"/>
      <c r="FB4" s="271"/>
      <c r="FC4" s="271"/>
      <c r="FD4" s="271"/>
      <c r="FE4" s="271"/>
      <c r="FF4" s="271"/>
      <c r="FG4" s="271"/>
      <c r="FH4" s="271"/>
      <c r="FI4" s="271"/>
      <c r="FJ4" s="271"/>
      <c r="FK4" s="271"/>
      <c r="FL4" s="271"/>
      <c r="FM4" s="271"/>
      <c r="FN4" s="271"/>
      <c r="FO4" s="271"/>
      <c r="FP4" s="271"/>
      <c r="FQ4" s="271"/>
      <c r="FR4" s="271"/>
      <c r="FS4" s="271"/>
      <c r="FT4" s="271"/>
      <c r="FU4" s="271"/>
      <c r="FV4" s="271"/>
      <c r="FW4" s="271"/>
      <c r="FX4" s="271"/>
      <c r="FY4" s="271"/>
      <c r="FZ4" s="271"/>
      <c r="GA4" s="271"/>
      <c r="GB4" s="271"/>
      <c r="GC4" s="271"/>
      <c r="GD4" s="271"/>
      <c r="GE4" s="271"/>
      <c r="GF4" s="271"/>
      <c r="GG4" s="271"/>
      <c r="GH4" s="271"/>
      <c r="GI4" s="271"/>
      <c r="GJ4" s="271"/>
      <c r="GK4" s="271"/>
      <c r="GL4" s="271"/>
      <c r="GM4" s="271"/>
      <c r="GN4" s="271"/>
      <c r="GO4" s="271"/>
      <c r="GP4" s="271"/>
      <c r="GQ4" s="271"/>
      <c r="GR4" s="271"/>
      <c r="GS4" s="271"/>
      <c r="GT4" s="271"/>
      <c r="GU4" s="271"/>
      <c r="GV4" s="271"/>
      <c r="GW4" s="271"/>
      <c r="GX4" s="271"/>
      <c r="GY4" s="271"/>
      <c r="GZ4" s="271"/>
      <c r="HA4" s="271"/>
      <c r="HB4" s="271"/>
      <c r="HC4" s="271"/>
      <c r="HD4" s="271"/>
      <c r="HE4" s="271"/>
      <c r="HF4" s="271"/>
      <c r="HG4" s="271"/>
      <c r="HH4" s="271"/>
      <c r="HI4" s="271"/>
      <c r="HJ4" s="271"/>
      <c r="HK4" s="271"/>
      <c r="HL4" s="271"/>
      <c r="HM4" s="271"/>
      <c r="HN4" s="271"/>
      <c r="HO4" s="271"/>
      <c r="HP4" s="271"/>
      <c r="HQ4" s="271"/>
      <c r="HR4" s="271"/>
      <c r="HS4" s="271"/>
      <c r="HT4" s="271"/>
      <c r="HU4" s="271"/>
      <c r="HV4" s="271"/>
      <c r="HW4" s="271"/>
      <c r="HX4" s="271"/>
      <c r="HY4" s="271"/>
      <c r="HZ4" s="271"/>
      <c r="IA4" s="271"/>
      <c r="IB4" s="271"/>
      <c r="IC4" s="271"/>
      <c r="ID4" s="271"/>
      <c r="IE4" s="271"/>
      <c r="IF4" s="271"/>
      <c r="IG4" s="271"/>
      <c r="IH4" s="271"/>
      <c r="II4" s="271"/>
      <c r="IJ4" s="271"/>
      <c r="IK4" s="271"/>
      <c r="IL4" s="271"/>
      <c r="IM4" s="271"/>
      <c r="IN4" s="271"/>
      <c r="IO4" s="271"/>
      <c r="IP4" s="271"/>
      <c r="IQ4" s="271"/>
      <c r="IR4" s="271"/>
      <c r="IS4" s="271"/>
      <c r="IT4" s="271"/>
      <c r="IU4" s="271"/>
      <c r="IV4" s="271"/>
    </row>
    <row r="5" spans="1:256" s="10" customFormat="1" ht="13.8" x14ac:dyDescent="0.3">
      <c r="A5" s="350" t="s">
        <v>454</v>
      </c>
      <c r="B5" s="350" t="s">
        <v>5</v>
      </c>
      <c r="C5" s="350" t="s">
        <v>144</v>
      </c>
      <c r="D5" s="350" t="s">
        <v>152</v>
      </c>
      <c r="E5" s="350" t="s">
        <v>455</v>
      </c>
      <c r="F5" s="350" t="s">
        <v>798</v>
      </c>
      <c r="G5" s="353">
        <v>874301</v>
      </c>
    </row>
    <row r="6" spans="1:256" s="10" customFormat="1" ht="13.8" x14ac:dyDescent="0.3">
      <c r="A6" s="430" t="s">
        <v>864</v>
      </c>
      <c r="B6" s="430" t="s">
        <v>5</v>
      </c>
      <c r="C6" s="430" t="s">
        <v>144</v>
      </c>
      <c r="D6" s="430" t="s">
        <v>152</v>
      </c>
      <c r="E6" s="430" t="s">
        <v>455</v>
      </c>
      <c r="F6" s="430" t="s">
        <v>798</v>
      </c>
      <c r="G6" s="360">
        <v>2274123</v>
      </c>
    </row>
    <row r="7" spans="1:256" s="10" customFormat="1" ht="13.8" x14ac:dyDescent="0.3">
      <c r="A7" s="430" t="s">
        <v>456</v>
      </c>
      <c r="B7" s="430" t="s">
        <v>5</v>
      </c>
      <c r="C7" s="430" t="s">
        <v>144</v>
      </c>
      <c r="D7" s="430" t="s">
        <v>152</v>
      </c>
      <c r="E7" s="430" t="s">
        <v>455</v>
      </c>
      <c r="F7" s="430" t="s">
        <v>798</v>
      </c>
      <c r="G7" s="360">
        <v>1895106</v>
      </c>
    </row>
    <row r="8" spans="1:256" s="10" customFormat="1" ht="13.8" x14ac:dyDescent="0.3">
      <c r="A8" s="430" t="s">
        <v>457</v>
      </c>
      <c r="B8" s="430" t="s">
        <v>5</v>
      </c>
      <c r="C8" s="430" t="s">
        <v>144</v>
      </c>
      <c r="D8" s="430" t="s">
        <v>152</v>
      </c>
      <c r="E8" s="430" t="s">
        <v>455</v>
      </c>
      <c r="F8" s="430" t="s">
        <v>798</v>
      </c>
      <c r="G8" s="360">
        <v>13319329</v>
      </c>
    </row>
    <row r="9" spans="1:256" s="10" customFormat="1" ht="13.8" x14ac:dyDescent="0.3">
      <c r="A9" s="430" t="s">
        <v>458</v>
      </c>
      <c r="B9" s="430" t="s">
        <v>5</v>
      </c>
      <c r="C9" s="430" t="s">
        <v>144</v>
      </c>
      <c r="D9" s="430" t="s">
        <v>152</v>
      </c>
      <c r="E9" s="430" t="s">
        <v>455</v>
      </c>
      <c r="F9" s="430" t="s">
        <v>798</v>
      </c>
      <c r="G9" s="360">
        <v>2779345</v>
      </c>
    </row>
    <row r="10" spans="1:256" s="10" customFormat="1" ht="13.8" x14ac:dyDescent="0.3">
      <c r="A10" s="430" t="s">
        <v>459</v>
      </c>
      <c r="B10" s="430" t="s">
        <v>5</v>
      </c>
      <c r="C10" s="430" t="s">
        <v>144</v>
      </c>
      <c r="D10" s="430" t="s">
        <v>152</v>
      </c>
      <c r="E10" s="430" t="s">
        <v>455</v>
      </c>
      <c r="F10" s="430" t="s">
        <v>798</v>
      </c>
      <c r="G10" s="360">
        <v>67644</v>
      </c>
    </row>
    <row r="11" spans="1:256" s="10" customFormat="1" ht="13.8" x14ac:dyDescent="0.3">
      <c r="A11" s="430" t="s">
        <v>460</v>
      </c>
      <c r="B11" s="430" t="s">
        <v>5</v>
      </c>
      <c r="C11" s="430" t="s">
        <v>144</v>
      </c>
      <c r="D11" s="430" t="s">
        <v>152</v>
      </c>
      <c r="E11" s="430" t="s">
        <v>455</v>
      </c>
      <c r="F11" s="430" t="s">
        <v>798</v>
      </c>
      <c r="G11" s="360">
        <v>94174</v>
      </c>
    </row>
    <row r="12" spans="1:256" s="10" customFormat="1" ht="13.8" x14ac:dyDescent="0.3">
      <c r="A12" s="430" t="s">
        <v>461</v>
      </c>
      <c r="B12" s="430" t="s">
        <v>5</v>
      </c>
      <c r="C12" s="430" t="s">
        <v>144</v>
      </c>
      <c r="D12" s="430" t="s">
        <v>152</v>
      </c>
      <c r="E12" s="430" t="s">
        <v>455</v>
      </c>
      <c r="F12" s="430" t="s">
        <v>798</v>
      </c>
      <c r="G12" s="360">
        <v>264929</v>
      </c>
    </row>
    <row r="13" spans="1:256" s="10" customFormat="1" ht="13.8" x14ac:dyDescent="0.3">
      <c r="A13" s="430" t="s">
        <v>462</v>
      </c>
      <c r="B13" s="430" t="s">
        <v>5</v>
      </c>
      <c r="C13" s="430" t="s">
        <v>144</v>
      </c>
      <c r="D13" s="430" t="s">
        <v>152</v>
      </c>
      <c r="E13" s="430" t="s">
        <v>455</v>
      </c>
      <c r="F13" s="430" t="s">
        <v>798</v>
      </c>
      <c r="G13" s="360">
        <v>194097</v>
      </c>
    </row>
    <row r="14" spans="1:256" s="10" customFormat="1" ht="13.8" x14ac:dyDescent="0.3">
      <c r="A14" s="430" t="s">
        <v>463</v>
      </c>
      <c r="B14" s="430" t="s">
        <v>5</v>
      </c>
      <c r="C14" s="430" t="s">
        <v>144</v>
      </c>
      <c r="D14" s="430" t="s">
        <v>152</v>
      </c>
      <c r="E14" s="430" t="s">
        <v>455</v>
      </c>
      <c r="F14" s="430" t="s">
        <v>798</v>
      </c>
      <c r="G14" s="360">
        <v>425660</v>
      </c>
    </row>
    <row r="15" spans="1:256" s="10" customFormat="1" ht="13.8" x14ac:dyDescent="0.3">
      <c r="A15" s="430" t="s">
        <v>464</v>
      </c>
      <c r="B15" s="430" t="s">
        <v>5</v>
      </c>
      <c r="C15" s="430" t="s">
        <v>144</v>
      </c>
      <c r="D15" s="430" t="s">
        <v>152</v>
      </c>
      <c r="E15" s="430" t="s">
        <v>455</v>
      </c>
      <c r="F15" s="430" t="s">
        <v>798</v>
      </c>
      <c r="G15" s="360">
        <v>670518</v>
      </c>
    </row>
    <row r="16" spans="1:256" s="10" customFormat="1" ht="13.8" x14ac:dyDescent="0.3">
      <c r="A16" s="430" t="s">
        <v>465</v>
      </c>
      <c r="B16" s="430" t="s">
        <v>5</v>
      </c>
      <c r="C16" s="430" t="s">
        <v>144</v>
      </c>
      <c r="D16" s="430" t="s">
        <v>152</v>
      </c>
      <c r="E16" s="430" t="s">
        <v>455</v>
      </c>
      <c r="F16" s="430" t="s">
        <v>798</v>
      </c>
      <c r="G16" s="360">
        <v>1062481</v>
      </c>
    </row>
    <row r="17" spans="1:7" s="10" customFormat="1" ht="13.8" x14ac:dyDescent="0.3">
      <c r="A17" s="430" t="s">
        <v>466</v>
      </c>
      <c r="B17" s="430" t="s">
        <v>5</v>
      </c>
      <c r="C17" s="430" t="s">
        <v>144</v>
      </c>
      <c r="D17" s="430" t="s">
        <v>152</v>
      </c>
      <c r="E17" s="430" t="s">
        <v>467</v>
      </c>
      <c r="F17" s="430" t="s">
        <v>793</v>
      </c>
      <c r="G17" s="360">
        <v>190105</v>
      </c>
    </row>
    <row r="18" spans="1:7" s="10" customFormat="1" ht="13.8" x14ac:dyDescent="0.3">
      <c r="A18" s="430" t="s">
        <v>468</v>
      </c>
      <c r="B18" s="430" t="s">
        <v>5</v>
      </c>
      <c r="C18" s="430" t="s">
        <v>144</v>
      </c>
      <c r="D18" s="430" t="s">
        <v>152</v>
      </c>
      <c r="E18" s="430" t="s">
        <v>467</v>
      </c>
      <c r="F18" s="430" t="s">
        <v>656</v>
      </c>
      <c r="G18" s="360">
        <v>1070784</v>
      </c>
    </row>
    <row r="19" spans="1:7" s="10" customFormat="1" ht="13.8" x14ac:dyDescent="0.3">
      <c r="A19" s="430" t="s">
        <v>469</v>
      </c>
      <c r="B19" s="430" t="s">
        <v>5</v>
      </c>
      <c r="C19" s="430" t="s">
        <v>144</v>
      </c>
      <c r="D19" s="430" t="s">
        <v>152</v>
      </c>
      <c r="E19" s="430" t="s">
        <v>467</v>
      </c>
      <c r="F19" s="430" t="s">
        <v>656</v>
      </c>
      <c r="G19" s="360">
        <v>927140</v>
      </c>
    </row>
    <row r="20" spans="1:7" s="10" customFormat="1" ht="13.8" x14ac:dyDescent="0.3">
      <c r="A20" s="430" t="s">
        <v>470</v>
      </c>
      <c r="B20" s="430" t="s">
        <v>5</v>
      </c>
      <c r="C20" s="430" t="s">
        <v>144</v>
      </c>
      <c r="D20" s="430" t="s">
        <v>152</v>
      </c>
      <c r="E20" s="430" t="s">
        <v>467</v>
      </c>
      <c r="F20" s="430" t="s">
        <v>656</v>
      </c>
      <c r="G20" s="360">
        <v>1863978</v>
      </c>
    </row>
    <row r="21" spans="1:7" s="10" customFormat="1" ht="13.8" x14ac:dyDescent="0.3">
      <c r="A21" s="430" t="s">
        <v>471</v>
      </c>
      <c r="B21" s="430" t="s">
        <v>5</v>
      </c>
      <c r="C21" s="430" t="s">
        <v>144</v>
      </c>
      <c r="D21" s="430" t="s">
        <v>152</v>
      </c>
      <c r="E21" s="430" t="s">
        <v>467</v>
      </c>
      <c r="F21" s="430" t="s">
        <v>656</v>
      </c>
      <c r="G21" s="360">
        <v>107620</v>
      </c>
    </row>
    <row r="22" spans="1:7" s="10" customFormat="1" ht="13.8" x14ac:dyDescent="0.3">
      <c r="A22" s="430" t="s">
        <v>472</v>
      </c>
      <c r="B22" s="430" t="s">
        <v>5</v>
      </c>
      <c r="C22" s="430" t="s">
        <v>144</v>
      </c>
      <c r="D22" s="430" t="s">
        <v>152</v>
      </c>
      <c r="E22" s="430" t="s">
        <v>467</v>
      </c>
      <c r="F22" s="430" t="s">
        <v>656</v>
      </c>
      <c r="G22" s="360">
        <v>260039</v>
      </c>
    </row>
    <row r="23" spans="1:7" s="10" customFormat="1" ht="13.8" x14ac:dyDescent="0.3">
      <c r="A23" s="430" t="s">
        <v>473</v>
      </c>
      <c r="B23" s="430" t="s">
        <v>5</v>
      </c>
      <c r="C23" s="430" t="s">
        <v>144</v>
      </c>
      <c r="D23" s="430" t="s">
        <v>152</v>
      </c>
      <c r="E23" s="430" t="s">
        <v>467</v>
      </c>
      <c r="F23" s="430" t="s">
        <v>656</v>
      </c>
      <c r="G23" s="360">
        <v>320009</v>
      </c>
    </row>
    <row r="24" spans="1:7" s="10" customFormat="1" ht="13.8" x14ac:dyDescent="0.3">
      <c r="A24" s="430" t="s">
        <v>474</v>
      </c>
      <c r="B24" s="430" t="s">
        <v>5</v>
      </c>
      <c r="C24" s="430" t="s">
        <v>144</v>
      </c>
      <c r="D24" s="430" t="s">
        <v>152</v>
      </c>
      <c r="E24" s="430" t="s">
        <v>467</v>
      </c>
      <c r="F24" s="430" t="s">
        <v>656</v>
      </c>
      <c r="G24" s="360">
        <v>402767</v>
      </c>
    </row>
    <row r="25" spans="1:7" s="10" customFormat="1" ht="13.8" x14ac:dyDescent="0.3">
      <c r="A25" s="430" t="s">
        <v>475</v>
      </c>
      <c r="B25" s="430" t="s">
        <v>5</v>
      </c>
      <c r="C25" s="430" t="s">
        <v>144</v>
      </c>
      <c r="D25" s="430" t="s">
        <v>152</v>
      </c>
      <c r="E25" s="430" t="s">
        <v>467</v>
      </c>
      <c r="F25" s="430" t="s">
        <v>656</v>
      </c>
      <c r="G25" s="360">
        <v>560078</v>
      </c>
    </row>
    <row r="26" spans="1:7" s="10" customFormat="1" ht="13.8" x14ac:dyDescent="0.3">
      <c r="A26" s="430" t="s">
        <v>476</v>
      </c>
      <c r="B26" s="430" t="s">
        <v>5</v>
      </c>
      <c r="C26" s="430" t="s">
        <v>144</v>
      </c>
      <c r="D26" s="430" t="s">
        <v>152</v>
      </c>
      <c r="E26" s="430" t="s">
        <v>467</v>
      </c>
      <c r="F26" s="430" t="s">
        <v>799</v>
      </c>
      <c r="G26" s="360">
        <v>451020</v>
      </c>
    </row>
    <row r="27" spans="1:7" s="10" customFormat="1" ht="13.8" x14ac:dyDescent="0.3">
      <c r="A27" s="430" t="s">
        <v>477</v>
      </c>
      <c r="B27" s="430" t="s">
        <v>5</v>
      </c>
      <c r="C27" s="430" t="s">
        <v>144</v>
      </c>
      <c r="D27" s="430" t="s">
        <v>152</v>
      </c>
      <c r="E27" s="430" t="s">
        <v>467</v>
      </c>
      <c r="F27" s="430" t="s">
        <v>799</v>
      </c>
      <c r="G27" s="360">
        <v>602244</v>
      </c>
    </row>
    <row r="28" spans="1:7" s="10" customFormat="1" ht="13.8" x14ac:dyDescent="0.3">
      <c r="A28" s="430" t="s">
        <v>478</v>
      </c>
      <c r="B28" s="430" t="s">
        <v>5</v>
      </c>
      <c r="C28" s="430" t="s">
        <v>144</v>
      </c>
      <c r="D28" s="430" t="s">
        <v>152</v>
      </c>
      <c r="E28" s="430" t="s">
        <v>467</v>
      </c>
      <c r="F28" s="430" t="s">
        <v>799</v>
      </c>
      <c r="G28" s="360">
        <v>79314</v>
      </c>
    </row>
    <row r="29" spans="1:7" s="10" customFormat="1" ht="13.8" x14ac:dyDescent="0.3">
      <c r="A29" s="430" t="s">
        <v>479</v>
      </c>
      <c r="B29" s="430" t="s">
        <v>5</v>
      </c>
      <c r="C29" s="430" t="s">
        <v>144</v>
      </c>
      <c r="D29" s="430" t="s">
        <v>152</v>
      </c>
      <c r="E29" s="430" t="s">
        <v>467</v>
      </c>
      <c r="F29" s="430" t="s">
        <v>799</v>
      </c>
      <c r="G29" s="360">
        <v>111382</v>
      </c>
    </row>
    <row r="30" spans="1:7" s="10" customFormat="1" ht="13.8" x14ac:dyDescent="0.3">
      <c r="A30" s="430" t="s">
        <v>480</v>
      </c>
      <c r="B30" s="430" t="s">
        <v>5</v>
      </c>
      <c r="C30" s="430" t="s">
        <v>144</v>
      </c>
      <c r="D30" s="430" t="s">
        <v>152</v>
      </c>
      <c r="E30" s="430" t="s">
        <v>467</v>
      </c>
      <c r="F30" s="430" t="s">
        <v>799</v>
      </c>
      <c r="G30" s="360">
        <v>236238</v>
      </c>
    </row>
    <row r="31" spans="1:7" s="10" customFormat="1" ht="13.8" x14ac:dyDescent="0.3">
      <c r="A31" s="430" t="s">
        <v>481</v>
      </c>
      <c r="B31" s="430" t="s">
        <v>5</v>
      </c>
      <c r="C31" s="430" t="s">
        <v>144</v>
      </c>
      <c r="D31" s="430" t="s">
        <v>152</v>
      </c>
      <c r="E31" s="430" t="s">
        <v>467</v>
      </c>
      <c r="F31" s="430" t="s">
        <v>799</v>
      </c>
      <c r="G31" s="360">
        <v>196628</v>
      </c>
    </row>
    <row r="32" spans="1:7" s="10" customFormat="1" ht="13.8" x14ac:dyDescent="0.3">
      <c r="A32" s="430" t="s">
        <v>482</v>
      </c>
      <c r="B32" s="430" t="s">
        <v>5</v>
      </c>
      <c r="C32" s="430" t="s">
        <v>144</v>
      </c>
      <c r="D32" s="430" t="s">
        <v>152</v>
      </c>
      <c r="E32" s="430" t="s">
        <v>467</v>
      </c>
      <c r="F32" s="430" t="s">
        <v>799</v>
      </c>
      <c r="G32" s="360">
        <v>269838</v>
      </c>
    </row>
    <row r="33" spans="1:7" s="10" customFormat="1" ht="13.8" x14ac:dyDescent="0.3">
      <c r="A33" s="430" t="s">
        <v>483</v>
      </c>
      <c r="B33" s="430" t="s">
        <v>5</v>
      </c>
      <c r="C33" s="430" t="s">
        <v>144</v>
      </c>
      <c r="D33" s="430" t="s">
        <v>152</v>
      </c>
      <c r="E33" s="430" t="s">
        <v>467</v>
      </c>
      <c r="F33" s="430" t="s">
        <v>800</v>
      </c>
      <c r="G33" s="360">
        <v>127938</v>
      </c>
    </row>
    <row r="34" spans="1:7" s="10" customFormat="1" ht="13.8" x14ac:dyDescent="0.3">
      <c r="A34" s="430" t="s">
        <v>484</v>
      </c>
      <c r="B34" s="430" t="s">
        <v>5</v>
      </c>
      <c r="C34" s="430" t="s">
        <v>144</v>
      </c>
      <c r="D34" s="430" t="s">
        <v>152</v>
      </c>
      <c r="E34" s="430" t="s">
        <v>467</v>
      </c>
      <c r="F34" s="430" t="s">
        <v>800</v>
      </c>
      <c r="G34" s="360">
        <v>1000425</v>
      </c>
    </row>
    <row r="35" spans="1:7" s="10" customFormat="1" ht="13.8" x14ac:dyDescent="0.3">
      <c r="A35" s="430" t="s">
        <v>485</v>
      </c>
      <c r="B35" s="430" t="s">
        <v>5</v>
      </c>
      <c r="C35" s="430" t="s">
        <v>144</v>
      </c>
      <c r="D35" s="430" t="s">
        <v>152</v>
      </c>
      <c r="E35" s="430" t="s">
        <v>467</v>
      </c>
      <c r="F35" s="430" t="s">
        <v>800</v>
      </c>
      <c r="G35" s="360">
        <v>744988</v>
      </c>
    </row>
    <row r="36" spans="1:7" s="10" customFormat="1" ht="13.8" x14ac:dyDescent="0.3">
      <c r="A36" s="430" t="s">
        <v>486</v>
      </c>
      <c r="B36" s="430" t="s">
        <v>5</v>
      </c>
      <c r="C36" s="430" t="s">
        <v>144</v>
      </c>
      <c r="D36" s="430" t="s">
        <v>152</v>
      </c>
      <c r="E36" s="430" t="s">
        <v>467</v>
      </c>
      <c r="F36" s="430" t="s">
        <v>800</v>
      </c>
      <c r="G36" s="360">
        <v>1447734</v>
      </c>
    </row>
    <row r="37" spans="1:7" s="10" customFormat="1" ht="13.8" x14ac:dyDescent="0.3">
      <c r="A37" s="430" t="s">
        <v>487</v>
      </c>
      <c r="B37" s="430" t="s">
        <v>5</v>
      </c>
      <c r="C37" s="430" t="s">
        <v>144</v>
      </c>
      <c r="D37" s="430" t="s">
        <v>152</v>
      </c>
      <c r="E37" s="430" t="s">
        <v>467</v>
      </c>
      <c r="F37" s="430" t="s">
        <v>800</v>
      </c>
      <c r="G37" s="360">
        <v>127632</v>
      </c>
    </row>
    <row r="38" spans="1:7" s="10" customFormat="1" ht="13.8" x14ac:dyDescent="0.3">
      <c r="A38" s="430" t="s">
        <v>488</v>
      </c>
      <c r="B38" s="430" t="s">
        <v>5</v>
      </c>
      <c r="C38" s="430" t="s">
        <v>144</v>
      </c>
      <c r="D38" s="430" t="s">
        <v>152</v>
      </c>
      <c r="E38" s="430" t="s">
        <v>467</v>
      </c>
      <c r="F38" s="430" t="s">
        <v>800</v>
      </c>
      <c r="G38" s="360">
        <v>53425</v>
      </c>
    </row>
    <row r="39" spans="1:7" s="10" customFormat="1" ht="13.8" x14ac:dyDescent="0.3">
      <c r="A39" s="430" t="s">
        <v>489</v>
      </c>
      <c r="B39" s="430" t="s">
        <v>5</v>
      </c>
      <c r="C39" s="430" t="s">
        <v>144</v>
      </c>
      <c r="D39" s="430" t="s">
        <v>152</v>
      </c>
      <c r="E39" s="430" t="s">
        <v>467</v>
      </c>
      <c r="F39" s="430" t="s">
        <v>800</v>
      </c>
      <c r="G39" s="360">
        <v>1138138</v>
      </c>
    </row>
    <row r="40" spans="1:7" s="10" customFormat="1" ht="13.8" x14ac:dyDescent="0.3">
      <c r="A40" s="430" t="s">
        <v>490</v>
      </c>
      <c r="B40" s="430" t="s">
        <v>5</v>
      </c>
      <c r="C40" s="430" t="s">
        <v>144</v>
      </c>
      <c r="D40" s="430" t="s">
        <v>152</v>
      </c>
      <c r="E40" s="430" t="s">
        <v>467</v>
      </c>
      <c r="F40" s="430" t="s">
        <v>800</v>
      </c>
      <c r="G40" s="360">
        <v>1320698</v>
      </c>
    </row>
    <row r="41" spans="1:7" s="10" customFormat="1" ht="13.8" x14ac:dyDescent="0.3">
      <c r="A41" s="430" t="s">
        <v>491</v>
      </c>
      <c r="B41" s="430" t="s">
        <v>5</v>
      </c>
      <c r="C41" s="430" t="s">
        <v>144</v>
      </c>
      <c r="D41" s="430" t="s">
        <v>152</v>
      </c>
      <c r="E41" s="430" t="s">
        <v>467</v>
      </c>
      <c r="F41" s="430" t="s">
        <v>800</v>
      </c>
      <c r="G41" s="360">
        <v>1164052</v>
      </c>
    </row>
    <row r="42" spans="1:7" s="10" customFormat="1" ht="13.8" x14ac:dyDescent="0.3">
      <c r="A42" s="430" t="s">
        <v>492</v>
      </c>
      <c r="B42" s="430" t="s">
        <v>5</v>
      </c>
      <c r="C42" s="430" t="s">
        <v>144</v>
      </c>
      <c r="D42" s="430" t="s">
        <v>152</v>
      </c>
      <c r="E42" s="430" t="s">
        <v>467</v>
      </c>
      <c r="F42" s="430" t="s">
        <v>800</v>
      </c>
      <c r="G42" s="360">
        <v>3724266</v>
      </c>
    </row>
    <row r="43" spans="1:7" s="10" customFormat="1" ht="13.8" x14ac:dyDescent="0.3">
      <c r="A43" s="430" t="s">
        <v>493</v>
      </c>
      <c r="B43" s="430" t="s">
        <v>5</v>
      </c>
      <c r="C43" s="430" t="s">
        <v>144</v>
      </c>
      <c r="D43" s="430" t="s">
        <v>152</v>
      </c>
      <c r="E43" s="430" t="s">
        <v>467</v>
      </c>
      <c r="F43" s="430" t="s">
        <v>800</v>
      </c>
      <c r="G43" s="360">
        <v>3630043</v>
      </c>
    </row>
    <row r="44" spans="1:7" s="10" customFormat="1" ht="13.8" x14ac:dyDescent="0.3">
      <c r="A44" s="430" t="s">
        <v>494</v>
      </c>
      <c r="B44" s="430" t="s">
        <v>5</v>
      </c>
      <c r="C44" s="430" t="s">
        <v>144</v>
      </c>
      <c r="D44" s="430" t="s">
        <v>152</v>
      </c>
      <c r="E44" s="430" t="s">
        <v>467</v>
      </c>
      <c r="F44" s="430" t="s">
        <v>800</v>
      </c>
      <c r="G44" s="360">
        <v>567990</v>
      </c>
    </row>
    <row r="45" spans="1:7" s="10" customFormat="1" ht="13.8" x14ac:dyDescent="0.3">
      <c r="A45" s="430" t="s">
        <v>495</v>
      </c>
      <c r="B45" s="430" t="s">
        <v>5</v>
      </c>
      <c r="C45" s="430" t="s">
        <v>144</v>
      </c>
      <c r="D45" s="430" t="s">
        <v>152</v>
      </c>
      <c r="E45" s="430" t="s">
        <v>467</v>
      </c>
      <c r="F45" s="430" t="s">
        <v>800</v>
      </c>
      <c r="G45" s="360">
        <v>3629305</v>
      </c>
    </row>
    <row r="46" spans="1:7" s="10" customFormat="1" ht="13.8" x14ac:dyDescent="0.3">
      <c r="A46" s="430" t="s">
        <v>496</v>
      </c>
      <c r="B46" s="430" t="s">
        <v>5</v>
      </c>
      <c r="C46" s="430" t="s">
        <v>144</v>
      </c>
      <c r="D46" s="430" t="s">
        <v>152</v>
      </c>
      <c r="E46" s="430" t="s">
        <v>467</v>
      </c>
      <c r="F46" s="430" t="s">
        <v>800</v>
      </c>
      <c r="G46" s="360">
        <v>1530005</v>
      </c>
    </row>
    <row r="47" spans="1:7" s="10" customFormat="1" ht="13.8" x14ac:dyDescent="0.3">
      <c r="A47" s="430" t="s">
        <v>497</v>
      </c>
      <c r="B47" s="430" t="s">
        <v>5</v>
      </c>
      <c r="C47" s="430" t="s">
        <v>144</v>
      </c>
      <c r="D47" s="430" t="s">
        <v>152</v>
      </c>
      <c r="E47" s="430" t="s">
        <v>467</v>
      </c>
      <c r="F47" s="430" t="s">
        <v>800</v>
      </c>
      <c r="G47" s="360">
        <v>1784420</v>
      </c>
    </row>
    <row r="48" spans="1:7" s="10" customFormat="1" ht="13.8" x14ac:dyDescent="0.3">
      <c r="A48" s="430" t="s">
        <v>498</v>
      </c>
      <c r="B48" s="430" t="s">
        <v>5</v>
      </c>
      <c r="C48" s="430" t="s">
        <v>144</v>
      </c>
      <c r="D48" s="430" t="s">
        <v>152</v>
      </c>
      <c r="E48" s="430" t="s">
        <v>467</v>
      </c>
      <c r="F48" s="430" t="s">
        <v>800</v>
      </c>
      <c r="G48" s="360">
        <v>2122672</v>
      </c>
    </row>
    <row r="49" spans="1:7" s="10" customFormat="1" ht="13.8" x14ac:dyDescent="0.3">
      <c r="A49" s="430" t="s">
        <v>499</v>
      </c>
      <c r="B49" s="430" t="s">
        <v>5</v>
      </c>
      <c r="C49" s="430" t="s">
        <v>144</v>
      </c>
      <c r="D49" s="430" t="s">
        <v>152</v>
      </c>
      <c r="E49" s="430" t="s">
        <v>467</v>
      </c>
      <c r="F49" s="430" t="s">
        <v>800</v>
      </c>
      <c r="G49" s="360">
        <v>1580972</v>
      </c>
    </row>
    <row r="50" spans="1:7" s="10" customFormat="1" ht="13.8" x14ac:dyDescent="0.3">
      <c r="A50" s="430" t="s">
        <v>500</v>
      </c>
      <c r="B50" s="430" t="s">
        <v>5</v>
      </c>
      <c r="C50" s="430" t="s">
        <v>144</v>
      </c>
      <c r="D50" s="430" t="s">
        <v>152</v>
      </c>
      <c r="E50" s="430" t="s">
        <v>467</v>
      </c>
      <c r="F50" s="430" t="s">
        <v>800</v>
      </c>
      <c r="G50" s="360">
        <v>2817108</v>
      </c>
    </row>
    <row r="51" spans="1:7" s="10" customFormat="1" ht="13.8" x14ac:dyDescent="0.3">
      <c r="A51" s="430" t="s">
        <v>501</v>
      </c>
      <c r="B51" s="430" t="s">
        <v>5</v>
      </c>
      <c r="C51" s="430" t="s">
        <v>144</v>
      </c>
      <c r="D51" s="430" t="s">
        <v>152</v>
      </c>
      <c r="E51" s="430" t="s">
        <v>467</v>
      </c>
      <c r="F51" s="430" t="s">
        <v>800</v>
      </c>
      <c r="G51" s="360">
        <v>968975</v>
      </c>
    </row>
    <row r="52" spans="1:7" s="10" customFormat="1" ht="13.8" x14ac:dyDescent="0.3">
      <c r="A52" s="430" t="s">
        <v>502</v>
      </c>
      <c r="B52" s="430" t="s">
        <v>5</v>
      </c>
      <c r="C52" s="430" t="s">
        <v>144</v>
      </c>
      <c r="D52" s="430" t="s">
        <v>152</v>
      </c>
      <c r="E52" s="430" t="s">
        <v>467</v>
      </c>
      <c r="F52" s="430" t="s">
        <v>800</v>
      </c>
      <c r="G52" s="360">
        <v>329961</v>
      </c>
    </row>
    <row r="53" spans="1:7" s="10" customFormat="1" ht="13.8" x14ac:dyDescent="0.3">
      <c r="A53" s="430" t="s">
        <v>503</v>
      </c>
      <c r="B53" s="430" t="s">
        <v>5</v>
      </c>
      <c r="C53" s="430" t="s">
        <v>144</v>
      </c>
      <c r="D53" s="430" t="s">
        <v>152</v>
      </c>
      <c r="E53" s="430" t="s">
        <v>467</v>
      </c>
      <c r="F53" s="430" t="s">
        <v>800</v>
      </c>
      <c r="G53" s="360">
        <v>30373</v>
      </c>
    </row>
    <row r="54" spans="1:7" s="10" customFormat="1" ht="13.8" x14ac:dyDescent="0.3">
      <c r="A54" s="430" t="s">
        <v>504</v>
      </c>
      <c r="B54" s="430" t="s">
        <v>5</v>
      </c>
      <c r="C54" s="430" t="s">
        <v>144</v>
      </c>
      <c r="D54" s="430" t="s">
        <v>152</v>
      </c>
      <c r="E54" s="430" t="s">
        <v>467</v>
      </c>
      <c r="F54" s="430" t="s">
        <v>800</v>
      </c>
      <c r="G54" s="360">
        <v>32184</v>
      </c>
    </row>
    <row r="55" spans="1:7" s="10" customFormat="1" ht="13.8" x14ac:dyDescent="0.3">
      <c r="A55" s="430" t="s">
        <v>505</v>
      </c>
      <c r="B55" s="430" t="s">
        <v>5</v>
      </c>
      <c r="C55" s="430" t="s">
        <v>144</v>
      </c>
      <c r="D55" s="430" t="s">
        <v>152</v>
      </c>
      <c r="E55" s="430" t="s">
        <v>467</v>
      </c>
      <c r="F55" s="430" t="s">
        <v>569</v>
      </c>
      <c r="G55" s="360">
        <v>17287</v>
      </c>
    </row>
    <row r="56" spans="1:7" s="10" customFormat="1" ht="13.8" x14ac:dyDescent="0.3">
      <c r="A56" s="430" t="s">
        <v>506</v>
      </c>
      <c r="B56" s="430" t="s">
        <v>5</v>
      </c>
      <c r="C56" s="430" t="s">
        <v>144</v>
      </c>
      <c r="D56" s="430" t="s">
        <v>152</v>
      </c>
      <c r="E56" s="430" t="s">
        <v>467</v>
      </c>
      <c r="F56" s="430" t="s">
        <v>800</v>
      </c>
      <c r="G56" s="360">
        <v>357045</v>
      </c>
    </row>
    <row r="57" spans="1:7" s="10" customFormat="1" ht="13.8" x14ac:dyDescent="0.3">
      <c r="A57" s="430" t="s">
        <v>507</v>
      </c>
      <c r="B57" s="430" t="s">
        <v>5</v>
      </c>
      <c r="C57" s="430" t="s">
        <v>144</v>
      </c>
      <c r="D57" s="430" t="s">
        <v>152</v>
      </c>
      <c r="E57" s="430" t="s">
        <v>467</v>
      </c>
      <c r="F57" s="430" t="s">
        <v>800</v>
      </c>
      <c r="G57" s="360">
        <v>367458</v>
      </c>
    </row>
    <row r="58" spans="1:7" s="10" customFormat="1" ht="13.8" x14ac:dyDescent="0.3">
      <c r="A58" s="430" t="s">
        <v>508</v>
      </c>
      <c r="B58" s="430" t="s">
        <v>5</v>
      </c>
      <c r="C58" s="430" t="s">
        <v>144</v>
      </c>
      <c r="D58" s="430" t="s">
        <v>152</v>
      </c>
      <c r="E58" s="430" t="s">
        <v>467</v>
      </c>
      <c r="F58" s="430" t="s">
        <v>800</v>
      </c>
      <c r="G58" s="360">
        <v>138343</v>
      </c>
    </row>
    <row r="59" spans="1:7" s="10" customFormat="1" ht="13.8" x14ac:dyDescent="0.3">
      <c r="A59" s="430" t="s">
        <v>509</v>
      </c>
      <c r="B59" s="430" t="s">
        <v>5</v>
      </c>
      <c r="C59" s="430" t="s">
        <v>144</v>
      </c>
      <c r="D59" s="430" t="s">
        <v>152</v>
      </c>
      <c r="E59" s="430" t="s">
        <v>467</v>
      </c>
      <c r="F59" s="430" t="s">
        <v>800</v>
      </c>
      <c r="G59" s="360">
        <v>304629</v>
      </c>
    </row>
    <row r="60" spans="1:7" s="10" customFormat="1" ht="13.8" x14ac:dyDescent="0.3">
      <c r="A60" s="430" t="s">
        <v>510</v>
      </c>
      <c r="B60" s="430" t="s">
        <v>5</v>
      </c>
      <c r="C60" s="430" t="s">
        <v>144</v>
      </c>
      <c r="D60" s="430" t="s">
        <v>152</v>
      </c>
      <c r="E60" s="430" t="s">
        <v>467</v>
      </c>
      <c r="F60" s="430" t="s">
        <v>800</v>
      </c>
      <c r="G60" s="360">
        <v>329184</v>
      </c>
    </row>
    <row r="61" spans="1:7" s="10" customFormat="1" ht="13.8" x14ac:dyDescent="0.3">
      <c r="A61" s="430" t="s">
        <v>511</v>
      </c>
      <c r="B61" s="430" t="s">
        <v>5</v>
      </c>
      <c r="C61" s="430" t="s">
        <v>144</v>
      </c>
      <c r="D61" s="430" t="s">
        <v>152</v>
      </c>
      <c r="E61" s="430" t="s">
        <v>467</v>
      </c>
      <c r="F61" s="430" t="s">
        <v>800</v>
      </c>
      <c r="G61" s="360">
        <v>245900</v>
      </c>
    </row>
    <row r="62" spans="1:7" s="10" customFormat="1" ht="13.8" x14ac:dyDescent="0.3">
      <c r="A62" s="430" t="s">
        <v>512</v>
      </c>
      <c r="B62" s="430" t="s">
        <v>5</v>
      </c>
      <c r="C62" s="430" t="s">
        <v>144</v>
      </c>
      <c r="D62" s="430" t="s">
        <v>152</v>
      </c>
      <c r="E62" s="430" t="s">
        <v>467</v>
      </c>
      <c r="F62" s="430" t="s">
        <v>656</v>
      </c>
      <c r="G62" s="360">
        <v>129341</v>
      </c>
    </row>
    <row r="63" spans="1:7" s="10" customFormat="1" ht="13.8" x14ac:dyDescent="0.3">
      <c r="A63" s="430" t="s">
        <v>513</v>
      </c>
      <c r="B63" s="430" t="s">
        <v>5</v>
      </c>
      <c r="C63" s="430" t="s">
        <v>144</v>
      </c>
      <c r="D63" s="430" t="s">
        <v>152</v>
      </c>
      <c r="E63" s="430" t="s">
        <v>467</v>
      </c>
      <c r="F63" s="430" t="s">
        <v>656</v>
      </c>
      <c r="G63" s="360">
        <v>198432</v>
      </c>
    </row>
    <row r="64" spans="1:7" s="10" customFormat="1" ht="13.8" x14ac:dyDescent="0.3">
      <c r="A64" s="430" t="s">
        <v>514</v>
      </c>
      <c r="B64" s="430" t="s">
        <v>5</v>
      </c>
      <c r="C64" s="430" t="s">
        <v>144</v>
      </c>
      <c r="D64" s="430" t="s">
        <v>152</v>
      </c>
      <c r="E64" s="430" t="s">
        <v>467</v>
      </c>
      <c r="F64" s="430" t="s">
        <v>656</v>
      </c>
      <c r="G64" s="360">
        <v>569288</v>
      </c>
    </row>
    <row r="65" spans="1:7" s="10" customFormat="1" ht="13.8" x14ac:dyDescent="0.3">
      <c r="A65" s="430" t="s">
        <v>515</v>
      </c>
      <c r="B65" s="430" t="s">
        <v>5</v>
      </c>
      <c r="C65" s="430" t="s">
        <v>144</v>
      </c>
      <c r="D65" s="430" t="s">
        <v>152</v>
      </c>
      <c r="E65" s="430" t="s">
        <v>467</v>
      </c>
      <c r="F65" s="430" t="s">
        <v>656</v>
      </c>
      <c r="G65" s="360">
        <v>503373</v>
      </c>
    </row>
    <row r="66" spans="1:7" s="10" customFormat="1" ht="13.8" x14ac:dyDescent="0.3">
      <c r="A66" s="430" t="s">
        <v>516</v>
      </c>
      <c r="B66" s="430" t="s">
        <v>5</v>
      </c>
      <c r="C66" s="430" t="s">
        <v>144</v>
      </c>
      <c r="D66" s="430" t="s">
        <v>152</v>
      </c>
      <c r="E66" s="430" t="s">
        <v>467</v>
      </c>
      <c r="F66" s="430" t="s">
        <v>656</v>
      </c>
      <c r="G66" s="360">
        <v>310540</v>
      </c>
    </row>
    <row r="67" spans="1:7" s="10" customFormat="1" ht="13.8" x14ac:dyDescent="0.3">
      <c r="A67" s="430" t="s">
        <v>517</v>
      </c>
      <c r="B67" s="430" t="s">
        <v>5</v>
      </c>
      <c r="C67" s="430" t="s">
        <v>144</v>
      </c>
      <c r="D67" s="430" t="s">
        <v>152</v>
      </c>
      <c r="E67" s="430" t="s">
        <v>467</v>
      </c>
      <c r="F67" s="430" t="s">
        <v>793</v>
      </c>
      <c r="G67" s="360">
        <v>240245</v>
      </c>
    </row>
    <row r="68" spans="1:7" s="10" customFormat="1" ht="13.8" x14ac:dyDescent="0.3">
      <c r="A68" s="430" t="s">
        <v>518</v>
      </c>
      <c r="B68" s="430" t="s">
        <v>5</v>
      </c>
      <c r="C68" s="430" t="s">
        <v>144</v>
      </c>
      <c r="D68" s="430" t="s">
        <v>152</v>
      </c>
      <c r="E68" s="430" t="s">
        <v>467</v>
      </c>
      <c r="F68" s="430" t="s">
        <v>793</v>
      </c>
      <c r="G68" s="360">
        <v>521777</v>
      </c>
    </row>
    <row r="69" spans="1:7" s="10" customFormat="1" ht="13.8" x14ac:dyDescent="0.3">
      <c r="A69" s="430" t="s">
        <v>519</v>
      </c>
      <c r="B69" s="430" t="s">
        <v>5</v>
      </c>
      <c r="C69" s="430" t="s">
        <v>144</v>
      </c>
      <c r="D69" s="430" t="s">
        <v>152</v>
      </c>
      <c r="E69" s="430" t="s">
        <v>467</v>
      </c>
      <c r="F69" s="430" t="s">
        <v>793</v>
      </c>
      <c r="G69" s="360">
        <v>95597</v>
      </c>
    </row>
    <row r="70" spans="1:7" s="10" customFormat="1" ht="13.8" x14ac:dyDescent="0.3">
      <c r="A70" s="430" t="s">
        <v>520</v>
      </c>
      <c r="B70" s="430" t="s">
        <v>5</v>
      </c>
      <c r="C70" s="430" t="s">
        <v>144</v>
      </c>
      <c r="D70" s="430" t="s">
        <v>152</v>
      </c>
      <c r="E70" s="430" t="s">
        <v>467</v>
      </c>
      <c r="F70" s="430" t="s">
        <v>793</v>
      </c>
      <c r="G70" s="360">
        <v>143236</v>
      </c>
    </row>
    <row r="71" spans="1:7" s="10" customFormat="1" ht="13.8" x14ac:dyDescent="0.3">
      <c r="A71" s="430" t="s">
        <v>521</v>
      </c>
      <c r="B71" s="430" t="s">
        <v>5</v>
      </c>
      <c r="C71" s="430" t="s">
        <v>144</v>
      </c>
      <c r="D71" s="430" t="s">
        <v>152</v>
      </c>
      <c r="E71" s="430" t="s">
        <v>467</v>
      </c>
      <c r="F71" s="430" t="s">
        <v>793</v>
      </c>
      <c r="G71" s="360">
        <v>202173</v>
      </c>
    </row>
    <row r="72" spans="1:7" s="10" customFormat="1" ht="13.8" x14ac:dyDescent="0.3">
      <c r="A72" s="430" t="s">
        <v>522</v>
      </c>
      <c r="B72" s="430" t="s">
        <v>5</v>
      </c>
      <c r="C72" s="430" t="s">
        <v>144</v>
      </c>
      <c r="D72" s="430" t="s">
        <v>152</v>
      </c>
      <c r="E72" s="430" t="s">
        <v>467</v>
      </c>
      <c r="F72" s="430" t="s">
        <v>793</v>
      </c>
      <c r="G72" s="360">
        <v>337981</v>
      </c>
    </row>
    <row r="73" spans="1:7" s="10" customFormat="1" ht="13.8" x14ac:dyDescent="0.3">
      <c r="A73" s="430" t="s">
        <v>523</v>
      </c>
      <c r="B73" s="430" t="s">
        <v>5</v>
      </c>
      <c r="C73" s="430" t="s">
        <v>144</v>
      </c>
      <c r="D73" s="430" t="s">
        <v>152</v>
      </c>
      <c r="E73" s="430" t="s">
        <v>467</v>
      </c>
      <c r="F73" s="430" t="s">
        <v>793</v>
      </c>
      <c r="G73" s="360">
        <v>726171</v>
      </c>
    </row>
    <row r="74" spans="1:7" s="10" customFormat="1" ht="13.8" x14ac:dyDescent="0.3">
      <c r="A74" s="430" t="s">
        <v>524</v>
      </c>
      <c r="B74" s="430" t="s">
        <v>5</v>
      </c>
      <c r="C74" s="430" t="s">
        <v>144</v>
      </c>
      <c r="D74" s="430" t="s">
        <v>152</v>
      </c>
      <c r="E74" s="430" t="s">
        <v>467</v>
      </c>
      <c r="F74" s="430" t="s">
        <v>793</v>
      </c>
      <c r="G74" s="360">
        <v>946387</v>
      </c>
    </row>
    <row r="75" spans="1:7" s="10" customFormat="1" ht="13.8" x14ac:dyDescent="0.3">
      <c r="A75" s="430" t="s">
        <v>525</v>
      </c>
      <c r="B75" s="430" t="s">
        <v>5</v>
      </c>
      <c r="C75" s="430" t="s">
        <v>144</v>
      </c>
      <c r="D75" s="430" t="s">
        <v>152</v>
      </c>
      <c r="E75" s="430" t="s">
        <v>467</v>
      </c>
      <c r="F75" s="430" t="s">
        <v>793</v>
      </c>
      <c r="G75" s="360">
        <v>503820</v>
      </c>
    </row>
    <row r="76" spans="1:7" s="10" customFormat="1" ht="21.6" x14ac:dyDescent="0.3">
      <c r="A76" s="430" t="s">
        <v>526</v>
      </c>
      <c r="B76" s="430" t="s">
        <v>5</v>
      </c>
      <c r="C76" s="430" t="s">
        <v>144</v>
      </c>
      <c r="D76" s="430" t="s">
        <v>152</v>
      </c>
      <c r="E76" s="430" t="s">
        <v>467</v>
      </c>
      <c r="F76" s="430" t="s">
        <v>801</v>
      </c>
      <c r="G76" s="360">
        <v>162481</v>
      </c>
    </row>
    <row r="77" spans="1:7" s="10" customFormat="1" ht="13.8" x14ac:dyDescent="0.3">
      <c r="A77" s="430" t="s">
        <v>527</v>
      </c>
      <c r="B77" s="430" t="s">
        <v>5</v>
      </c>
      <c r="C77" s="430" t="s">
        <v>144</v>
      </c>
      <c r="D77" s="430" t="s">
        <v>152</v>
      </c>
      <c r="E77" s="430" t="s">
        <v>467</v>
      </c>
      <c r="F77" s="430" t="s">
        <v>793</v>
      </c>
      <c r="G77" s="360">
        <v>409403</v>
      </c>
    </row>
    <row r="78" spans="1:7" s="10" customFormat="1" ht="13.8" x14ac:dyDescent="0.3">
      <c r="A78" s="430" t="s">
        <v>528</v>
      </c>
      <c r="B78" s="430" t="s">
        <v>5</v>
      </c>
      <c r="C78" s="430" t="s">
        <v>144</v>
      </c>
      <c r="D78" s="430" t="s">
        <v>152</v>
      </c>
      <c r="E78" s="430" t="s">
        <v>467</v>
      </c>
      <c r="F78" s="430" t="s">
        <v>793</v>
      </c>
      <c r="G78" s="360">
        <v>106961</v>
      </c>
    </row>
    <row r="79" spans="1:7" s="10" customFormat="1" ht="13.8" x14ac:dyDescent="0.3">
      <c r="A79" s="430" t="s">
        <v>529</v>
      </c>
      <c r="B79" s="430" t="s">
        <v>5</v>
      </c>
      <c r="C79" s="430" t="s">
        <v>144</v>
      </c>
      <c r="D79" s="430" t="s">
        <v>152</v>
      </c>
      <c r="E79" s="430" t="s">
        <v>467</v>
      </c>
      <c r="F79" s="430" t="s">
        <v>793</v>
      </c>
      <c r="G79" s="360">
        <v>76860</v>
      </c>
    </row>
    <row r="80" spans="1:7" s="10" customFormat="1" ht="13.8" x14ac:dyDescent="0.3">
      <c r="A80" s="430" t="s">
        <v>530</v>
      </c>
      <c r="B80" s="430" t="s">
        <v>5</v>
      </c>
      <c r="C80" s="430" t="s">
        <v>144</v>
      </c>
      <c r="D80" s="430" t="s">
        <v>152</v>
      </c>
      <c r="E80" s="430" t="s">
        <v>467</v>
      </c>
      <c r="F80" s="430" t="s">
        <v>798</v>
      </c>
      <c r="G80" s="360">
        <v>58713</v>
      </c>
    </row>
    <row r="81" spans="1:7" s="10" customFormat="1" ht="13.8" x14ac:dyDescent="0.3">
      <c r="A81" s="430" t="s">
        <v>531</v>
      </c>
      <c r="B81" s="430" t="s">
        <v>5</v>
      </c>
      <c r="C81" s="430" t="s">
        <v>144</v>
      </c>
      <c r="D81" s="430" t="s">
        <v>152</v>
      </c>
      <c r="E81" s="430" t="s">
        <v>467</v>
      </c>
      <c r="F81" s="430" t="s">
        <v>798</v>
      </c>
      <c r="G81" s="360">
        <v>281116</v>
      </c>
    </row>
    <row r="82" spans="1:7" s="10" customFormat="1" ht="13.8" x14ac:dyDescent="0.3">
      <c r="A82" s="430" t="s">
        <v>532</v>
      </c>
      <c r="B82" s="430" t="s">
        <v>5</v>
      </c>
      <c r="C82" s="430" t="s">
        <v>144</v>
      </c>
      <c r="D82" s="430" t="s">
        <v>152</v>
      </c>
      <c r="E82" s="430" t="s">
        <v>533</v>
      </c>
      <c r="F82" s="430" t="s">
        <v>800</v>
      </c>
      <c r="G82" s="360">
        <v>104994</v>
      </c>
    </row>
    <row r="83" spans="1:7" s="10" customFormat="1" ht="13.8" x14ac:dyDescent="0.3">
      <c r="A83" s="430" t="s">
        <v>534</v>
      </c>
      <c r="B83" s="430" t="s">
        <v>5</v>
      </c>
      <c r="C83" s="430" t="s">
        <v>144</v>
      </c>
      <c r="D83" s="430" t="s">
        <v>152</v>
      </c>
      <c r="E83" s="430" t="s">
        <v>533</v>
      </c>
      <c r="F83" s="430" t="s">
        <v>793</v>
      </c>
      <c r="G83" s="360">
        <v>339441</v>
      </c>
    </row>
    <row r="84" spans="1:7" s="10" customFormat="1" ht="13.8" x14ac:dyDescent="0.3">
      <c r="A84" s="430" t="s">
        <v>535</v>
      </c>
      <c r="B84" s="430" t="s">
        <v>5</v>
      </c>
      <c r="C84" s="430" t="s">
        <v>144</v>
      </c>
      <c r="D84" s="430" t="s">
        <v>152</v>
      </c>
      <c r="E84" s="430" t="s">
        <v>533</v>
      </c>
      <c r="F84" s="430" t="s">
        <v>802</v>
      </c>
      <c r="G84" s="360">
        <v>63914</v>
      </c>
    </row>
    <row r="85" spans="1:7" s="10" customFormat="1" ht="13.8" x14ac:dyDescent="0.3">
      <c r="A85" s="430" t="s">
        <v>536</v>
      </c>
      <c r="B85" s="430" t="s">
        <v>5</v>
      </c>
      <c r="C85" s="430" t="s">
        <v>144</v>
      </c>
      <c r="D85" s="430" t="s">
        <v>152</v>
      </c>
      <c r="E85" s="430" t="s">
        <v>533</v>
      </c>
      <c r="F85" s="430" t="s">
        <v>802</v>
      </c>
      <c r="G85" s="360">
        <v>109370</v>
      </c>
    </row>
    <row r="86" spans="1:7" s="10" customFormat="1" ht="13.8" x14ac:dyDescent="0.3">
      <c r="A86" s="430" t="s">
        <v>537</v>
      </c>
      <c r="B86" s="430" t="s">
        <v>5</v>
      </c>
      <c r="C86" s="430" t="s">
        <v>144</v>
      </c>
      <c r="D86" s="430" t="s">
        <v>152</v>
      </c>
      <c r="E86" s="430" t="s">
        <v>533</v>
      </c>
      <c r="F86" s="430" t="s">
        <v>802</v>
      </c>
      <c r="G86" s="360">
        <v>72322</v>
      </c>
    </row>
    <row r="87" spans="1:7" s="10" customFormat="1" ht="13.8" x14ac:dyDescent="0.3">
      <c r="A87" s="430" t="s">
        <v>538</v>
      </c>
      <c r="B87" s="430" t="s">
        <v>5</v>
      </c>
      <c r="C87" s="430" t="s">
        <v>144</v>
      </c>
      <c r="D87" s="430" t="s">
        <v>152</v>
      </c>
      <c r="E87" s="430" t="s">
        <v>533</v>
      </c>
      <c r="F87" s="430" t="s">
        <v>803</v>
      </c>
      <c r="G87" s="360">
        <v>10744944</v>
      </c>
    </row>
    <row r="88" spans="1:7" s="10" customFormat="1" ht="13.8" x14ac:dyDescent="0.3">
      <c r="A88" s="430" t="s">
        <v>539</v>
      </c>
      <c r="B88" s="430" t="s">
        <v>5</v>
      </c>
      <c r="C88" s="430" t="s">
        <v>144</v>
      </c>
      <c r="D88" s="430" t="s">
        <v>152</v>
      </c>
      <c r="E88" s="430" t="s">
        <v>533</v>
      </c>
      <c r="F88" s="430" t="s">
        <v>803</v>
      </c>
      <c r="G88" s="360">
        <v>1575138</v>
      </c>
    </row>
    <row r="89" spans="1:7" s="10" customFormat="1" ht="13.8" x14ac:dyDescent="0.3">
      <c r="A89" s="430" t="s">
        <v>540</v>
      </c>
      <c r="B89" s="430" t="s">
        <v>5</v>
      </c>
      <c r="C89" s="430" t="s">
        <v>144</v>
      </c>
      <c r="D89" s="430" t="s">
        <v>152</v>
      </c>
      <c r="E89" s="430" t="s">
        <v>533</v>
      </c>
      <c r="F89" s="430" t="s">
        <v>803</v>
      </c>
      <c r="G89" s="360">
        <v>2168698</v>
      </c>
    </row>
    <row r="90" spans="1:7" s="10" customFormat="1" ht="13.8" x14ac:dyDescent="0.3">
      <c r="A90" s="430" t="s">
        <v>541</v>
      </c>
      <c r="B90" s="430" t="s">
        <v>5</v>
      </c>
      <c r="C90" s="430" t="s">
        <v>144</v>
      </c>
      <c r="D90" s="430" t="s">
        <v>152</v>
      </c>
      <c r="E90" s="430" t="s">
        <v>533</v>
      </c>
      <c r="F90" s="430" t="s">
        <v>803</v>
      </c>
      <c r="G90" s="360">
        <v>1134569</v>
      </c>
    </row>
    <row r="91" spans="1:7" s="10" customFormat="1" ht="13.8" x14ac:dyDescent="0.3">
      <c r="A91" s="430" t="s">
        <v>542</v>
      </c>
      <c r="B91" s="430" t="s">
        <v>5</v>
      </c>
      <c r="C91" s="430" t="s">
        <v>144</v>
      </c>
      <c r="D91" s="430" t="s">
        <v>152</v>
      </c>
      <c r="E91" s="430" t="s">
        <v>533</v>
      </c>
      <c r="F91" s="430" t="s">
        <v>803</v>
      </c>
      <c r="G91" s="360">
        <v>2081001</v>
      </c>
    </row>
    <row r="92" spans="1:7" s="10" customFormat="1" ht="13.8" x14ac:dyDescent="0.3">
      <c r="A92" s="430" t="s">
        <v>543</v>
      </c>
      <c r="B92" s="430" t="s">
        <v>5</v>
      </c>
      <c r="C92" s="430" t="s">
        <v>144</v>
      </c>
      <c r="D92" s="430" t="s">
        <v>152</v>
      </c>
      <c r="E92" s="430" t="s">
        <v>533</v>
      </c>
      <c r="F92" s="430" t="s">
        <v>802</v>
      </c>
      <c r="G92" s="360">
        <v>32912</v>
      </c>
    </row>
    <row r="93" spans="1:7" s="10" customFormat="1" ht="13.8" x14ac:dyDescent="0.3">
      <c r="A93" s="430" t="s">
        <v>544</v>
      </c>
      <c r="B93" s="430" t="s">
        <v>5</v>
      </c>
      <c r="C93" s="430" t="s">
        <v>144</v>
      </c>
      <c r="D93" s="430" t="s">
        <v>152</v>
      </c>
      <c r="E93" s="430" t="s">
        <v>533</v>
      </c>
      <c r="F93" s="430" t="s">
        <v>793</v>
      </c>
      <c r="G93" s="360">
        <v>2062791</v>
      </c>
    </row>
    <row r="94" spans="1:7" s="10" customFormat="1" ht="13.8" x14ac:dyDescent="0.3">
      <c r="A94" s="430" t="s">
        <v>545</v>
      </c>
      <c r="B94" s="430" t="s">
        <v>5</v>
      </c>
      <c r="C94" s="430" t="s">
        <v>144</v>
      </c>
      <c r="D94" s="430" t="s">
        <v>152</v>
      </c>
      <c r="E94" s="430" t="s">
        <v>533</v>
      </c>
      <c r="F94" s="430" t="s">
        <v>804</v>
      </c>
      <c r="G94" s="360">
        <v>48341</v>
      </c>
    </row>
    <row r="95" spans="1:7" s="10" customFormat="1" ht="13.8" x14ac:dyDescent="0.3">
      <c r="A95" s="430" t="s">
        <v>546</v>
      </c>
      <c r="B95" s="430" t="s">
        <v>5</v>
      </c>
      <c r="C95" s="430" t="s">
        <v>144</v>
      </c>
      <c r="D95" s="430" t="s">
        <v>152</v>
      </c>
      <c r="E95" s="430" t="s">
        <v>533</v>
      </c>
      <c r="F95" s="430" t="s">
        <v>798</v>
      </c>
      <c r="G95" s="360">
        <v>2397323</v>
      </c>
    </row>
    <row r="96" spans="1:7" s="10" customFormat="1" ht="13.8" x14ac:dyDescent="0.3">
      <c r="A96" s="430" t="s">
        <v>547</v>
      </c>
      <c r="B96" s="430" t="s">
        <v>5</v>
      </c>
      <c r="C96" s="430" t="s">
        <v>144</v>
      </c>
      <c r="D96" s="430" t="s">
        <v>152</v>
      </c>
      <c r="E96" s="430" t="s">
        <v>533</v>
      </c>
      <c r="F96" s="430" t="s">
        <v>798</v>
      </c>
      <c r="G96" s="360">
        <v>797231</v>
      </c>
    </row>
    <row r="97" spans="1:7" s="10" customFormat="1" ht="13.8" x14ac:dyDescent="0.3">
      <c r="A97" s="430" t="s">
        <v>548</v>
      </c>
      <c r="B97" s="430" t="s">
        <v>5</v>
      </c>
      <c r="C97" s="430" t="s">
        <v>144</v>
      </c>
      <c r="D97" s="430" t="s">
        <v>152</v>
      </c>
      <c r="E97" s="430" t="s">
        <v>533</v>
      </c>
      <c r="F97" s="430" t="s">
        <v>798</v>
      </c>
      <c r="G97" s="360">
        <v>904951</v>
      </c>
    </row>
    <row r="98" spans="1:7" s="10" customFormat="1" ht="13.8" x14ac:dyDescent="0.3">
      <c r="A98" s="430" t="s">
        <v>549</v>
      </c>
      <c r="B98" s="430" t="s">
        <v>5</v>
      </c>
      <c r="C98" s="430" t="s">
        <v>144</v>
      </c>
      <c r="D98" s="430" t="s">
        <v>152</v>
      </c>
      <c r="E98" s="430" t="s">
        <v>533</v>
      </c>
      <c r="F98" s="430" t="s">
        <v>805</v>
      </c>
      <c r="G98" s="360">
        <v>337969</v>
      </c>
    </row>
    <row r="99" spans="1:7" s="10" customFormat="1" ht="13.8" x14ac:dyDescent="0.3">
      <c r="A99" s="430" t="s">
        <v>550</v>
      </c>
      <c r="B99" s="430" t="s">
        <v>5</v>
      </c>
      <c r="C99" s="430" t="s">
        <v>144</v>
      </c>
      <c r="D99" s="430" t="s">
        <v>152</v>
      </c>
      <c r="E99" s="430" t="s">
        <v>533</v>
      </c>
      <c r="F99" s="430" t="s">
        <v>805</v>
      </c>
      <c r="G99" s="360">
        <v>408798</v>
      </c>
    </row>
    <row r="100" spans="1:7" s="10" customFormat="1" ht="13.8" x14ac:dyDescent="0.3">
      <c r="A100" s="430" t="s">
        <v>551</v>
      </c>
      <c r="B100" s="430" t="s">
        <v>5</v>
      </c>
      <c r="C100" s="430" t="s">
        <v>144</v>
      </c>
      <c r="D100" s="430" t="s">
        <v>152</v>
      </c>
      <c r="E100" s="430" t="s">
        <v>533</v>
      </c>
      <c r="F100" s="430" t="s">
        <v>793</v>
      </c>
      <c r="G100" s="360">
        <v>64467</v>
      </c>
    </row>
    <row r="101" spans="1:7" s="10" customFormat="1" ht="13.8" x14ac:dyDescent="0.3">
      <c r="A101" s="430" t="s">
        <v>552</v>
      </c>
      <c r="B101" s="430" t="s">
        <v>5</v>
      </c>
      <c r="C101" s="430" t="s">
        <v>144</v>
      </c>
      <c r="D101" s="430" t="s">
        <v>152</v>
      </c>
      <c r="E101" s="430" t="s">
        <v>533</v>
      </c>
      <c r="F101" s="430" t="s">
        <v>793</v>
      </c>
      <c r="G101" s="360">
        <v>68609</v>
      </c>
    </row>
    <row r="102" spans="1:7" s="10" customFormat="1" ht="13.8" x14ac:dyDescent="0.3">
      <c r="A102" s="430" t="s">
        <v>553</v>
      </c>
      <c r="B102" s="430" t="s">
        <v>5</v>
      </c>
      <c r="C102" s="430" t="s">
        <v>144</v>
      </c>
      <c r="D102" s="430" t="s">
        <v>152</v>
      </c>
      <c r="E102" s="430" t="s">
        <v>533</v>
      </c>
      <c r="F102" s="430" t="s">
        <v>793</v>
      </c>
      <c r="G102" s="360">
        <v>80786</v>
      </c>
    </row>
    <row r="103" spans="1:7" s="10" customFormat="1" ht="13.8" x14ac:dyDescent="0.3">
      <c r="A103" s="430" t="s">
        <v>554</v>
      </c>
      <c r="B103" s="430" t="s">
        <v>5</v>
      </c>
      <c r="C103" s="430" t="s">
        <v>144</v>
      </c>
      <c r="D103" s="430" t="s">
        <v>152</v>
      </c>
      <c r="E103" s="430" t="s">
        <v>533</v>
      </c>
      <c r="F103" s="430" t="s">
        <v>793</v>
      </c>
      <c r="G103" s="360">
        <v>197411</v>
      </c>
    </row>
    <row r="104" spans="1:7" s="10" customFormat="1" ht="13.8" x14ac:dyDescent="0.3">
      <c r="A104" s="430" t="s">
        <v>555</v>
      </c>
      <c r="B104" s="430" t="s">
        <v>5</v>
      </c>
      <c r="C104" s="430" t="s">
        <v>144</v>
      </c>
      <c r="D104" s="430" t="s">
        <v>152</v>
      </c>
      <c r="E104" s="430" t="s">
        <v>533</v>
      </c>
      <c r="F104" s="430" t="s">
        <v>793</v>
      </c>
      <c r="G104" s="360">
        <v>64164</v>
      </c>
    </row>
    <row r="105" spans="1:7" s="10" customFormat="1" ht="13.8" x14ac:dyDescent="0.3">
      <c r="A105" s="430" t="s">
        <v>556</v>
      </c>
      <c r="B105" s="430" t="s">
        <v>5</v>
      </c>
      <c r="C105" s="430" t="s">
        <v>144</v>
      </c>
      <c r="D105" s="430" t="s">
        <v>152</v>
      </c>
      <c r="E105" s="430" t="s">
        <v>533</v>
      </c>
      <c r="F105" s="430" t="s">
        <v>802</v>
      </c>
      <c r="G105" s="360">
        <v>63529</v>
      </c>
    </row>
    <row r="106" spans="1:7" s="10" customFormat="1" ht="13.8" x14ac:dyDescent="0.3">
      <c r="A106" s="430" t="s">
        <v>557</v>
      </c>
      <c r="B106" s="430" t="s">
        <v>5</v>
      </c>
      <c r="C106" s="430" t="s">
        <v>144</v>
      </c>
      <c r="D106" s="430" t="s">
        <v>152</v>
      </c>
      <c r="E106" s="430" t="s">
        <v>533</v>
      </c>
      <c r="F106" s="430" t="s">
        <v>805</v>
      </c>
      <c r="G106" s="360">
        <v>86944</v>
      </c>
    </row>
    <row r="107" spans="1:7" s="10" customFormat="1" ht="13.8" x14ac:dyDescent="0.3">
      <c r="A107" s="430" t="s">
        <v>558</v>
      </c>
      <c r="B107" s="430" t="s">
        <v>5</v>
      </c>
      <c r="C107" s="430" t="s">
        <v>144</v>
      </c>
      <c r="D107" s="430" t="s">
        <v>152</v>
      </c>
      <c r="E107" s="430" t="s">
        <v>533</v>
      </c>
      <c r="F107" s="430" t="s">
        <v>793</v>
      </c>
      <c r="G107" s="360">
        <v>130897</v>
      </c>
    </row>
    <row r="108" spans="1:7" s="10" customFormat="1" ht="13.8" x14ac:dyDescent="0.3">
      <c r="A108" s="430" t="s">
        <v>559</v>
      </c>
      <c r="B108" s="430" t="s">
        <v>5</v>
      </c>
      <c r="C108" s="430" t="s">
        <v>144</v>
      </c>
      <c r="D108" s="430" t="s">
        <v>152</v>
      </c>
      <c r="E108" s="430" t="s">
        <v>533</v>
      </c>
      <c r="F108" s="430" t="s">
        <v>805</v>
      </c>
      <c r="G108" s="360">
        <v>284499</v>
      </c>
    </row>
    <row r="109" spans="1:7" s="10" customFormat="1" ht="13.8" x14ac:dyDescent="0.3">
      <c r="A109" s="430" t="s">
        <v>560</v>
      </c>
      <c r="B109" s="430" t="s">
        <v>5</v>
      </c>
      <c r="C109" s="430" t="s">
        <v>144</v>
      </c>
      <c r="D109" s="430" t="s">
        <v>152</v>
      </c>
      <c r="E109" s="430" t="s">
        <v>533</v>
      </c>
      <c r="F109" s="430" t="s">
        <v>805</v>
      </c>
      <c r="G109" s="360">
        <v>535155</v>
      </c>
    </row>
    <row r="110" spans="1:7" s="10" customFormat="1" ht="13.8" x14ac:dyDescent="0.3">
      <c r="A110" s="430" t="s">
        <v>561</v>
      </c>
      <c r="B110" s="430" t="s">
        <v>5</v>
      </c>
      <c r="C110" s="430" t="s">
        <v>144</v>
      </c>
      <c r="D110" s="430" t="s">
        <v>152</v>
      </c>
      <c r="E110" s="430" t="s">
        <v>533</v>
      </c>
      <c r="F110" s="430" t="s">
        <v>805</v>
      </c>
      <c r="G110" s="360">
        <v>47708</v>
      </c>
    </row>
    <row r="111" spans="1:7" s="10" customFormat="1" ht="13.8" x14ac:dyDescent="0.3">
      <c r="A111" s="430" t="s">
        <v>562</v>
      </c>
      <c r="B111" s="430" t="s">
        <v>5</v>
      </c>
      <c r="C111" s="430" t="s">
        <v>144</v>
      </c>
      <c r="D111" s="430" t="s">
        <v>152</v>
      </c>
      <c r="E111" s="430" t="s">
        <v>533</v>
      </c>
      <c r="F111" s="430" t="s">
        <v>793</v>
      </c>
      <c r="G111" s="360">
        <v>18251</v>
      </c>
    </row>
    <row r="112" spans="1:7" s="10" customFormat="1" ht="13.8" x14ac:dyDescent="0.3">
      <c r="A112" s="430" t="s">
        <v>563</v>
      </c>
      <c r="B112" s="430" t="s">
        <v>5</v>
      </c>
      <c r="C112" s="430" t="s">
        <v>144</v>
      </c>
      <c r="D112" s="430" t="s">
        <v>152</v>
      </c>
      <c r="E112" s="430" t="s">
        <v>533</v>
      </c>
      <c r="F112" s="430" t="s">
        <v>447</v>
      </c>
      <c r="G112" s="360">
        <v>51242</v>
      </c>
    </row>
    <row r="113" spans="1:7" s="10" customFormat="1" ht="13.8" x14ac:dyDescent="0.3">
      <c r="A113" s="430" t="s">
        <v>564</v>
      </c>
      <c r="B113" s="430" t="s">
        <v>5</v>
      </c>
      <c r="C113" s="430" t="s">
        <v>144</v>
      </c>
      <c r="D113" s="430" t="s">
        <v>152</v>
      </c>
      <c r="E113" s="430" t="s">
        <v>533</v>
      </c>
      <c r="F113" s="430" t="s">
        <v>569</v>
      </c>
      <c r="G113" s="360">
        <v>26065</v>
      </c>
    </row>
    <row r="114" spans="1:7" s="10" customFormat="1" ht="13.8" x14ac:dyDescent="0.3">
      <c r="A114" s="430" t="s">
        <v>565</v>
      </c>
      <c r="B114" s="430" t="s">
        <v>5</v>
      </c>
      <c r="C114" s="430" t="s">
        <v>144</v>
      </c>
      <c r="D114" s="430" t="s">
        <v>152</v>
      </c>
      <c r="E114" s="430" t="s">
        <v>533</v>
      </c>
      <c r="F114" s="430" t="s">
        <v>447</v>
      </c>
      <c r="G114" s="360">
        <v>241963</v>
      </c>
    </row>
    <row r="115" spans="1:7" s="10" customFormat="1" ht="13.8" x14ac:dyDescent="0.3">
      <c r="A115" s="430" t="s">
        <v>566</v>
      </c>
      <c r="B115" s="430" t="s">
        <v>5</v>
      </c>
      <c r="C115" s="430" t="s">
        <v>144</v>
      </c>
      <c r="D115" s="430" t="s">
        <v>152</v>
      </c>
      <c r="E115" s="430" t="s">
        <v>533</v>
      </c>
      <c r="F115" s="430" t="s">
        <v>447</v>
      </c>
      <c r="G115" s="360">
        <v>880138</v>
      </c>
    </row>
    <row r="116" spans="1:7" s="10" customFormat="1" ht="21.6" x14ac:dyDescent="0.3">
      <c r="A116" s="430" t="s">
        <v>710</v>
      </c>
      <c r="B116" s="430" t="s">
        <v>5</v>
      </c>
      <c r="C116" s="430" t="s">
        <v>144</v>
      </c>
      <c r="D116" s="430" t="s">
        <v>152</v>
      </c>
      <c r="E116" s="430" t="s">
        <v>567</v>
      </c>
      <c r="F116" s="430" t="s">
        <v>795</v>
      </c>
      <c r="G116" s="360">
        <v>701867</v>
      </c>
    </row>
    <row r="117" spans="1:7" s="10" customFormat="1" ht="13.8" x14ac:dyDescent="0.3">
      <c r="A117" s="430" t="s">
        <v>568</v>
      </c>
      <c r="B117" s="430" t="s">
        <v>5</v>
      </c>
      <c r="C117" s="430" t="s">
        <v>144</v>
      </c>
      <c r="D117" s="430" t="s">
        <v>152</v>
      </c>
      <c r="E117" s="430" t="s">
        <v>567</v>
      </c>
      <c r="F117" s="430" t="s">
        <v>569</v>
      </c>
      <c r="G117" s="360">
        <v>465751</v>
      </c>
    </row>
    <row r="118" spans="1:7" s="10" customFormat="1" ht="13.8" x14ac:dyDescent="0.3">
      <c r="A118" s="430" t="s">
        <v>570</v>
      </c>
      <c r="B118" s="430" t="s">
        <v>5</v>
      </c>
      <c r="C118" s="430" t="s">
        <v>144</v>
      </c>
      <c r="D118" s="430" t="s">
        <v>152</v>
      </c>
      <c r="E118" s="430" t="s">
        <v>567</v>
      </c>
      <c r="F118" s="430" t="s">
        <v>571</v>
      </c>
      <c r="G118" s="360">
        <v>664574</v>
      </c>
    </row>
    <row r="119" spans="1:7" s="10" customFormat="1" ht="13.8" x14ac:dyDescent="0.3">
      <c r="A119" s="430" t="s">
        <v>573</v>
      </c>
      <c r="B119" s="430" t="s">
        <v>5</v>
      </c>
      <c r="C119" s="430" t="s">
        <v>144</v>
      </c>
      <c r="D119" s="430" t="s">
        <v>152</v>
      </c>
      <c r="E119" s="430" t="s">
        <v>567</v>
      </c>
      <c r="F119" s="430" t="s">
        <v>806</v>
      </c>
      <c r="G119" s="360">
        <v>1068538</v>
      </c>
    </row>
    <row r="120" spans="1:7" s="10" customFormat="1" ht="13.8" x14ac:dyDescent="0.3">
      <c r="A120" s="430" t="s">
        <v>574</v>
      </c>
      <c r="B120" s="430" t="s">
        <v>5</v>
      </c>
      <c r="C120" s="430" t="s">
        <v>144</v>
      </c>
      <c r="D120" s="430" t="s">
        <v>152</v>
      </c>
      <c r="E120" s="430" t="s">
        <v>567</v>
      </c>
      <c r="F120" s="430" t="s">
        <v>575</v>
      </c>
      <c r="G120" s="360">
        <v>263825</v>
      </c>
    </row>
    <row r="121" spans="1:7" s="10" customFormat="1" ht="13.8" x14ac:dyDescent="0.3">
      <c r="A121" s="430" t="s">
        <v>576</v>
      </c>
      <c r="B121" s="430" t="s">
        <v>5</v>
      </c>
      <c r="C121" s="430" t="s">
        <v>144</v>
      </c>
      <c r="D121" s="430" t="s">
        <v>152</v>
      </c>
      <c r="E121" s="430" t="s">
        <v>567</v>
      </c>
      <c r="F121" s="430" t="s">
        <v>575</v>
      </c>
      <c r="G121" s="360">
        <v>391900</v>
      </c>
    </row>
    <row r="122" spans="1:7" s="10" customFormat="1" ht="13.8" x14ac:dyDescent="0.3">
      <c r="A122" s="430" t="s">
        <v>577</v>
      </c>
      <c r="B122" s="430" t="s">
        <v>5</v>
      </c>
      <c r="C122" s="430" t="s">
        <v>144</v>
      </c>
      <c r="D122" s="430" t="s">
        <v>152</v>
      </c>
      <c r="E122" s="430" t="s">
        <v>567</v>
      </c>
      <c r="F122" s="430" t="s">
        <v>572</v>
      </c>
      <c r="G122" s="360">
        <v>66692</v>
      </c>
    </row>
    <row r="123" spans="1:7" s="10" customFormat="1" ht="13.8" x14ac:dyDescent="0.3">
      <c r="A123" s="430" t="s">
        <v>578</v>
      </c>
      <c r="B123" s="430" t="s">
        <v>5</v>
      </c>
      <c r="C123" s="430" t="s">
        <v>144</v>
      </c>
      <c r="D123" s="430" t="s">
        <v>152</v>
      </c>
      <c r="E123" s="430" t="s">
        <v>567</v>
      </c>
      <c r="F123" s="430" t="s">
        <v>572</v>
      </c>
      <c r="G123" s="360">
        <v>342452</v>
      </c>
    </row>
    <row r="124" spans="1:7" s="10" customFormat="1" ht="13.8" x14ac:dyDescent="0.3">
      <c r="A124" s="430" t="s">
        <v>579</v>
      </c>
      <c r="B124" s="430" t="s">
        <v>5</v>
      </c>
      <c r="C124" s="430" t="s">
        <v>144</v>
      </c>
      <c r="D124" s="430" t="s">
        <v>152</v>
      </c>
      <c r="E124" s="430" t="s">
        <v>567</v>
      </c>
      <c r="F124" s="430" t="s">
        <v>572</v>
      </c>
      <c r="G124" s="360">
        <v>345889</v>
      </c>
    </row>
    <row r="125" spans="1:7" s="10" customFormat="1" ht="13.8" x14ac:dyDescent="0.3">
      <c r="A125" s="430" t="s">
        <v>580</v>
      </c>
      <c r="B125" s="430" t="s">
        <v>5</v>
      </c>
      <c r="C125" s="430" t="s">
        <v>144</v>
      </c>
      <c r="D125" s="430" t="s">
        <v>152</v>
      </c>
      <c r="E125" s="430" t="s">
        <v>567</v>
      </c>
      <c r="F125" s="430" t="s">
        <v>572</v>
      </c>
      <c r="G125" s="360">
        <v>368088</v>
      </c>
    </row>
    <row r="126" spans="1:7" s="10" customFormat="1" ht="13.8" x14ac:dyDescent="0.3">
      <c r="A126" s="430" t="s">
        <v>581</v>
      </c>
      <c r="B126" s="430" t="s">
        <v>5</v>
      </c>
      <c r="C126" s="430" t="s">
        <v>144</v>
      </c>
      <c r="D126" s="430" t="s">
        <v>152</v>
      </c>
      <c r="E126" s="430" t="s">
        <v>567</v>
      </c>
      <c r="F126" s="430" t="s">
        <v>572</v>
      </c>
      <c r="G126" s="360">
        <v>844375</v>
      </c>
    </row>
    <row r="127" spans="1:7" s="10" customFormat="1" ht="13.8" x14ac:dyDescent="0.3">
      <c r="A127" s="430" t="s">
        <v>582</v>
      </c>
      <c r="B127" s="430" t="s">
        <v>5</v>
      </c>
      <c r="C127" s="430" t="s">
        <v>144</v>
      </c>
      <c r="D127" s="430" t="s">
        <v>152</v>
      </c>
      <c r="E127" s="430" t="s">
        <v>567</v>
      </c>
      <c r="F127" s="430" t="s">
        <v>572</v>
      </c>
      <c r="G127" s="360">
        <v>298249</v>
      </c>
    </row>
    <row r="128" spans="1:7" s="10" customFormat="1" ht="13.8" x14ac:dyDescent="0.3">
      <c r="A128" s="430" t="s">
        <v>583</v>
      </c>
      <c r="B128" s="430" t="s">
        <v>5</v>
      </c>
      <c r="C128" s="430" t="s">
        <v>144</v>
      </c>
      <c r="D128" s="430" t="s">
        <v>152</v>
      </c>
      <c r="E128" s="430" t="s">
        <v>567</v>
      </c>
      <c r="F128" s="430" t="s">
        <v>584</v>
      </c>
      <c r="G128" s="360">
        <v>445084</v>
      </c>
    </row>
    <row r="129" spans="1:7" s="10" customFormat="1" ht="13.8" x14ac:dyDescent="0.3">
      <c r="A129" s="430" t="s">
        <v>585</v>
      </c>
      <c r="B129" s="430" t="s">
        <v>5</v>
      </c>
      <c r="C129" s="430" t="s">
        <v>144</v>
      </c>
      <c r="D129" s="430" t="s">
        <v>152</v>
      </c>
      <c r="E129" s="430" t="s">
        <v>567</v>
      </c>
      <c r="F129" s="430" t="s">
        <v>793</v>
      </c>
      <c r="G129" s="360">
        <v>1351094</v>
      </c>
    </row>
    <row r="130" spans="1:7" s="10" customFormat="1" ht="13.8" x14ac:dyDescent="0.3">
      <c r="A130" s="430" t="s">
        <v>586</v>
      </c>
      <c r="B130" s="430" t="s">
        <v>5</v>
      </c>
      <c r="C130" s="430" t="s">
        <v>144</v>
      </c>
      <c r="D130" s="430" t="s">
        <v>152</v>
      </c>
      <c r="E130" s="430" t="s">
        <v>567</v>
      </c>
      <c r="F130" s="430" t="s">
        <v>793</v>
      </c>
      <c r="G130" s="360">
        <v>1276572</v>
      </c>
    </row>
    <row r="131" spans="1:7" s="10" customFormat="1" ht="13.8" x14ac:dyDescent="0.3">
      <c r="A131" s="430" t="s">
        <v>587</v>
      </c>
      <c r="B131" s="430" t="s">
        <v>5</v>
      </c>
      <c r="C131" s="430" t="s">
        <v>144</v>
      </c>
      <c r="D131" s="430" t="s">
        <v>152</v>
      </c>
      <c r="E131" s="430" t="s">
        <v>567</v>
      </c>
      <c r="F131" s="430" t="s">
        <v>793</v>
      </c>
      <c r="G131" s="360">
        <v>1291171</v>
      </c>
    </row>
    <row r="132" spans="1:7" s="10" customFormat="1" ht="13.8" x14ac:dyDescent="0.3">
      <c r="A132" s="430" t="s">
        <v>588</v>
      </c>
      <c r="B132" s="430" t="s">
        <v>5</v>
      </c>
      <c r="C132" s="430" t="s">
        <v>144</v>
      </c>
      <c r="D132" s="430" t="s">
        <v>152</v>
      </c>
      <c r="E132" s="430" t="s">
        <v>567</v>
      </c>
      <c r="F132" s="430" t="s">
        <v>589</v>
      </c>
      <c r="G132" s="360">
        <v>459242</v>
      </c>
    </row>
    <row r="133" spans="1:7" s="10" customFormat="1" ht="21.6" x14ac:dyDescent="0.3">
      <c r="A133" s="430" t="s">
        <v>590</v>
      </c>
      <c r="B133" s="430" t="s">
        <v>5</v>
      </c>
      <c r="C133" s="430" t="s">
        <v>144</v>
      </c>
      <c r="D133" s="430" t="s">
        <v>152</v>
      </c>
      <c r="E133" s="430" t="s">
        <v>567</v>
      </c>
      <c r="F133" s="430" t="s">
        <v>569</v>
      </c>
      <c r="G133" s="360">
        <v>520924</v>
      </c>
    </row>
    <row r="134" spans="1:7" s="10" customFormat="1" ht="21.6" x14ac:dyDescent="0.3">
      <c r="A134" s="430" t="s">
        <v>591</v>
      </c>
      <c r="B134" s="430" t="s">
        <v>5</v>
      </c>
      <c r="C134" s="430" t="s">
        <v>144</v>
      </c>
      <c r="D134" s="430" t="s">
        <v>152</v>
      </c>
      <c r="E134" s="430" t="s">
        <v>567</v>
      </c>
      <c r="F134" s="430" t="s">
        <v>793</v>
      </c>
      <c r="G134" s="360">
        <v>2590477</v>
      </c>
    </row>
    <row r="135" spans="1:7" s="10" customFormat="1" ht="21.6" x14ac:dyDescent="0.3">
      <c r="A135" s="430" t="s">
        <v>711</v>
      </c>
      <c r="B135" s="430" t="s">
        <v>5</v>
      </c>
      <c r="C135" s="430" t="s">
        <v>144</v>
      </c>
      <c r="D135" s="430" t="s">
        <v>152</v>
      </c>
      <c r="E135" s="430" t="s">
        <v>567</v>
      </c>
      <c r="F135" s="430" t="s">
        <v>793</v>
      </c>
      <c r="G135" s="360">
        <v>911443</v>
      </c>
    </row>
    <row r="136" spans="1:7" s="10" customFormat="1" ht="21.6" x14ac:dyDescent="0.3">
      <c r="A136" s="430" t="s">
        <v>592</v>
      </c>
      <c r="B136" s="430" t="s">
        <v>5</v>
      </c>
      <c r="C136" s="430" t="s">
        <v>144</v>
      </c>
      <c r="D136" s="430" t="s">
        <v>152</v>
      </c>
      <c r="E136" s="430" t="s">
        <v>567</v>
      </c>
      <c r="F136" s="430" t="s">
        <v>569</v>
      </c>
      <c r="G136" s="360">
        <v>837662</v>
      </c>
    </row>
    <row r="137" spans="1:7" s="10" customFormat="1" ht="13.8" x14ac:dyDescent="0.3">
      <c r="A137" s="430" t="s">
        <v>593</v>
      </c>
      <c r="B137" s="430" t="s">
        <v>5</v>
      </c>
      <c r="C137" s="430" t="s">
        <v>144</v>
      </c>
      <c r="D137" s="430" t="s">
        <v>152</v>
      </c>
      <c r="E137" s="430" t="s">
        <v>567</v>
      </c>
      <c r="F137" s="430" t="s">
        <v>594</v>
      </c>
      <c r="G137" s="360">
        <v>278871</v>
      </c>
    </row>
    <row r="138" spans="1:7" s="10" customFormat="1" ht="13.8" x14ac:dyDescent="0.3">
      <c r="A138" s="430" t="s">
        <v>595</v>
      </c>
      <c r="B138" s="430" t="s">
        <v>5</v>
      </c>
      <c r="C138" s="430" t="s">
        <v>144</v>
      </c>
      <c r="D138" s="430" t="s">
        <v>152</v>
      </c>
      <c r="E138" s="430" t="s">
        <v>567</v>
      </c>
      <c r="F138" s="430" t="s">
        <v>807</v>
      </c>
      <c r="G138" s="360">
        <v>33681</v>
      </c>
    </row>
    <row r="139" spans="1:7" s="10" customFormat="1" ht="13.8" x14ac:dyDescent="0.3">
      <c r="A139" s="430" t="s">
        <v>596</v>
      </c>
      <c r="B139" s="430" t="s">
        <v>5</v>
      </c>
      <c r="C139" s="430" t="s">
        <v>144</v>
      </c>
      <c r="D139" s="430" t="s">
        <v>152</v>
      </c>
      <c r="E139" s="430" t="s">
        <v>567</v>
      </c>
      <c r="F139" s="430" t="s">
        <v>597</v>
      </c>
      <c r="G139" s="360">
        <v>1107371</v>
      </c>
    </row>
    <row r="140" spans="1:7" s="10" customFormat="1" ht="21.6" x14ac:dyDescent="0.3">
      <c r="A140" s="430" t="s">
        <v>865</v>
      </c>
      <c r="B140" s="430" t="s">
        <v>5</v>
      </c>
      <c r="C140" s="430" t="s">
        <v>144</v>
      </c>
      <c r="D140" s="430" t="s">
        <v>152</v>
      </c>
      <c r="E140" s="430" t="s">
        <v>567</v>
      </c>
      <c r="F140" s="430" t="s">
        <v>866</v>
      </c>
      <c r="G140" s="360">
        <v>1266474</v>
      </c>
    </row>
    <row r="141" spans="1:7" s="10" customFormat="1" ht="13.8" x14ac:dyDescent="0.3">
      <c r="A141" s="430" t="s">
        <v>626</v>
      </c>
      <c r="B141" s="430" t="s">
        <v>5</v>
      </c>
      <c r="C141" s="430" t="s">
        <v>144</v>
      </c>
      <c r="D141" s="430" t="s">
        <v>152</v>
      </c>
      <c r="E141" s="430" t="s">
        <v>600</v>
      </c>
      <c r="F141" s="430" t="s">
        <v>447</v>
      </c>
      <c r="G141" s="360">
        <v>1031155</v>
      </c>
    </row>
    <row r="142" spans="1:7" s="10" customFormat="1" ht="13.8" x14ac:dyDescent="0.3">
      <c r="A142" s="430" t="s">
        <v>712</v>
      </c>
      <c r="B142" s="430" t="s">
        <v>5</v>
      </c>
      <c r="C142" s="430" t="s">
        <v>144</v>
      </c>
      <c r="D142" s="430" t="s">
        <v>152</v>
      </c>
      <c r="E142" s="430" t="s">
        <v>600</v>
      </c>
      <c r="F142" s="430" t="s">
        <v>447</v>
      </c>
      <c r="G142" s="360">
        <v>387605</v>
      </c>
    </row>
    <row r="143" spans="1:7" s="10" customFormat="1" ht="21.6" x14ac:dyDescent="0.3">
      <c r="A143" s="430" t="s">
        <v>627</v>
      </c>
      <c r="B143" s="430" t="s">
        <v>5</v>
      </c>
      <c r="C143" s="430" t="s">
        <v>144</v>
      </c>
      <c r="D143" s="430" t="s">
        <v>152</v>
      </c>
      <c r="E143" s="430" t="s">
        <v>600</v>
      </c>
      <c r="F143" s="430" t="s">
        <v>447</v>
      </c>
      <c r="G143" s="360">
        <v>795767</v>
      </c>
    </row>
    <row r="144" spans="1:7" s="10" customFormat="1" ht="21.6" x14ac:dyDescent="0.3">
      <c r="A144" s="430" t="s">
        <v>628</v>
      </c>
      <c r="B144" s="430" t="s">
        <v>5</v>
      </c>
      <c r="C144" s="430" t="s">
        <v>144</v>
      </c>
      <c r="D144" s="430" t="s">
        <v>152</v>
      </c>
      <c r="E144" s="430" t="s">
        <v>600</v>
      </c>
      <c r="F144" s="430" t="s">
        <v>447</v>
      </c>
      <c r="G144" s="360">
        <v>674079</v>
      </c>
    </row>
    <row r="145" spans="1:7" s="10" customFormat="1" ht="13.8" x14ac:dyDescent="0.3">
      <c r="A145" s="430" t="s">
        <v>629</v>
      </c>
      <c r="B145" s="430" t="s">
        <v>5</v>
      </c>
      <c r="C145" s="430" t="s">
        <v>144</v>
      </c>
      <c r="D145" s="430" t="s">
        <v>152</v>
      </c>
      <c r="E145" s="430" t="s">
        <v>600</v>
      </c>
      <c r="F145" s="430" t="s">
        <v>447</v>
      </c>
      <c r="G145" s="360">
        <v>1032793</v>
      </c>
    </row>
    <row r="146" spans="1:7" s="10" customFormat="1" ht="13.8" x14ac:dyDescent="0.3">
      <c r="A146" s="430" t="s">
        <v>630</v>
      </c>
      <c r="B146" s="430" t="s">
        <v>5</v>
      </c>
      <c r="C146" s="430" t="s">
        <v>144</v>
      </c>
      <c r="D146" s="430" t="s">
        <v>152</v>
      </c>
      <c r="E146" s="430" t="s">
        <v>600</v>
      </c>
      <c r="F146" s="430" t="s">
        <v>447</v>
      </c>
      <c r="G146" s="360">
        <v>2515128</v>
      </c>
    </row>
    <row r="147" spans="1:7" s="10" customFormat="1" ht="13.8" x14ac:dyDescent="0.3">
      <c r="A147" s="430" t="s">
        <v>631</v>
      </c>
      <c r="B147" s="430" t="s">
        <v>5</v>
      </c>
      <c r="C147" s="430" t="s">
        <v>144</v>
      </c>
      <c r="D147" s="430" t="s">
        <v>152</v>
      </c>
      <c r="E147" s="430" t="s">
        <v>600</v>
      </c>
      <c r="F147" s="430" t="s">
        <v>447</v>
      </c>
      <c r="G147" s="360">
        <v>1164239</v>
      </c>
    </row>
    <row r="148" spans="1:7" s="10" customFormat="1" ht="13.8" x14ac:dyDescent="0.3">
      <c r="A148" s="430" t="s">
        <v>632</v>
      </c>
      <c r="B148" s="430" t="s">
        <v>5</v>
      </c>
      <c r="C148" s="430" t="s">
        <v>144</v>
      </c>
      <c r="D148" s="430" t="s">
        <v>152</v>
      </c>
      <c r="E148" s="430" t="s">
        <v>600</v>
      </c>
      <c r="F148" s="430" t="s">
        <v>447</v>
      </c>
      <c r="G148" s="360">
        <v>490288</v>
      </c>
    </row>
    <row r="149" spans="1:7" s="10" customFormat="1" ht="13.8" x14ac:dyDescent="0.3">
      <c r="A149" s="430" t="s">
        <v>601</v>
      </c>
      <c r="B149" s="430" t="s">
        <v>5</v>
      </c>
      <c r="C149" s="430" t="s">
        <v>144</v>
      </c>
      <c r="D149" s="430" t="s">
        <v>152</v>
      </c>
      <c r="E149" s="430" t="s">
        <v>600</v>
      </c>
      <c r="F149" s="430" t="s">
        <v>447</v>
      </c>
      <c r="G149" s="360">
        <v>172036</v>
      </c>
    </row>
    <row r="150" spans="1:7" s="10" customFormat="1" ht="21.6" x14ac:dyDescent="0.3">
      <c r="A150" s="430" t="s">
        <v>599</v>
      </c>
      <c r="B150" s="430" t="s">
        <v>5</v>
      </c>
      <c r="C150" s="430" t="s">
        <v>144</v>
      </c>
      <c r="D150" s="430" t="s">
        <v>152</v>
      </c>
      <c r="E150" s="430" t="s">
        <v>600</v>
      </c>
      <c r="F150" s="430" t="s">
        <v>447</v>
      </c>
      <c r="G150" s="360">
        <v>1228885</v>
      </c>
    </row>
    <row r="151" spans="1:7" s="10" customFormat="1" ht="13.8" x14ac:dyDescent="0.3">
      <c r="A151" s="430" t="s">
        <v>602</v>
      </c>
      <c r="B151" s="430" t="s">
        <v>5</v>
      </c>
      <c r="C151" s="430" t="s">
        <v>144</v>
      </c>
      <c r="D151" s="430" t="s">
        <v>152</v>
      </c>
      <c r="E151" s="430" t="s">
        <v>600</v>
      </c>
      <c r="F151" s="430" t="s">
        <v>447</v>
      </c>
      <c r="G151" s="360">
        <v>314086</v>
      </c>
    </row>
    <row r="152" spans="1:7" s="10" customFormat="1" ht="13.8" x14ac:dyDescent="0.3">
      <c r="A152" s="430" t="s">
        <v>603</v>
      </c>
      <c r="B152" s="430" t="s">
        <v>5</v>
      </c>
      <c r="C152" s="430" t="s">
        <v>144</v>
      </c>
      <c r="D152" s="430" t="s">
        <v>152</v>
      </c>
      <c r="E152" s="430" t="s">
        <v>600</v>
      </c>
      <c r="F152" s="430" t="s">
        <v>447</v>
      </c>
      <c r="G152" s="360">
        <v>393811</v>
      </c>
    </row>
    <row r="153" spans="1:7" s="10" customFormat="1" ht="13.8" x14ac:dyDescent="0.3">
      <c r="A153" s="430" t="s">
        <v>604</v>
      </c>
      <c r="B153" s="430" t="s">
        <v>5</v>
      </c>
      <c r="C153" s="430" t="s">
        <v>144</v>
      </c>
      <c r="D153" s="430" t="s">
        <v>152</v>
      </c>
      <c r="E153" s="430" t="s">
        <v>600</v>
      </c>
      <c r="F153" s="430" t="s">
        <v>447</v>
      </c>
      <c r="G153" s="360">
        <v>2472714</v>
      </c>
    </row>
    <row r="154" spans="1:7" s="10" customFormat="1" ht="13.8" x14ac:dyDescent="0.3">
      <c r="A154" s="430" t="s">
        <v>605</v>
      </c>
      <c r="B154" s="430" t="s">
        <v>5</v>
      </c>
      <c r="C154" s="430" t="s">
        <v>144</v>
      </c>
      <c r="D154" s="430" t="s">
        <v>152</v>
      </c>
      <c r="E154" s="430" t="s">
        <v>600</v>
      </c>
      <c r="F154" s="430" t="s">
        <v>447</v>
      </c>
      <c r="G154" s="360">
        <v>5399459</v>
      </c>
    </row>
    <row r="155" spans="1:7" s="10" customFormat="1" ht="13.8" x14ac:dyDescent="0.3">
      <c r="A155" s="430" t="s">
        <v>606</v>
      </c>
      <c r="B155" s="430" t="s">
        <v>5</v>
      </c>
      <c r="C155" s="430" t="s">
        <v>144</v>
      </c>
      <c r="D155" s="430" t="s">
        <v>152</v>
      </c>
      <c r="E155" s="430" t="s">
        <v>600</v>
      </c>
      <c r="F155" s="430" t="s">
        <v>447</v>
      </c>
      <c r="G155" s="360">
        <v>802943</v>
      </c>
    </row>
    <row r="156" spans="1:7" s="10" customFormat="1" ht="13.8" x14ac:dyDescent="0.3">
      <c r="A156" s="430" t="s">
        <v>607</v>
      </c>
      <c r="B156" s="430" t="s">
        <v>5</v>
      </c>
      <c r="C156" s="430" t="s">
        <v>144</v>
      </c>
      <c r="D156" s="430" t="s">
        <v>152</v>
      </c>
      <c r="E156" s="430" t="s">
        <v>600</v>
      </c>
      <c r="F156" s="430" t="s">
        <v>447</v>
      </c>
      <c r="G156" s="360">
        <v>130839</v>
      </c>
    </row>
    <row r="157" spans="1:7" s="10" customFormat="1" ht="13.8" x14ac:dyDescent="0.3">
      <c r="A157" s="430" t="s">
        <v>608</v>
      </c>
      <c r="B157" s="430" t="s">
        <v>5</v>
      </c>
      <c r="C157" s="430" t="s">
        <v>144</v>
      </c>
      <c r="D157" s="430" t="s">
        <v>152</v>
      </c>
      <c r="E157" s="430" t="s">
        <v>600</v>
      </c>
      <c r="F157" s="430" t="s">
        <v>447</v>
      </c>
      <c r="G157" s="360">
        <v>34406</v>
      </c>
    </row>
    <row r="158" spans="1:7" s="10" customFormat="1" ht="13.8" x14ac:dyDescent="0.3">
      <c r="A158" s="430" t="s">
        <v>609</v>
      </c>
      <c r="B158" s="430" t="s">
        <v>5</v>
      </c>
      <c r="C158" s="430" t="s">
        <v>144</v>
      </c>
      <c r="D158" s="430" t="s">
        <v>152</v>
      </c>
      <c r="E158" s="430" t="s">
        <v>600</v>
      </c>
      <c r="F158" s="430" t="s">
        <v>447</v>
      </c>
      <c r="G158" s="360">
        <v>607866</v>
      </c>
    </row>
    <row r="159" spans="1:7" s="10" customFormat="1" ht="13.8" x14ac:dyDescent="0.3">
      <c r="A159" s="430" t="s">
        <v>610</v>
      </c>
      <c r="B159" s="430" t="s">
        <v>5</v>
      </c>
      <c r="C159" s="430" t="s">
        <v>144</v>
      </c>
      <c r="D159" s="430" t="s">
        <v>152</v>
      </c>
      <c r="E159" s="430" t="s">
        <v>600</v>
      </c>
      <c r="F159" s="430" t="s">
        <v>447</v>
      </c>
      <c r="G159" s="360">
        <v>1072483</v>
      </c>
    </row>
    <row r="160" spans="1:7" s="10" customFormat="1" ht="13.8" x14ac:dyDescent="0.3">
      <c r="A160" s="430" t="s">
        <v>611</v>
      </c>
      <c r="B160" s="430" t="s">
        <v>5</v>
      </c>
      <c r="C160" s="430" t="s">
        <v>144</v>
      </c>
      <c r="D160" s="430" t="s">
        <v>152</v>
      </c>
      <c r="E160" s="430" t="s">
        <v>600</v>
      </c>
      <c r="F160" s="430" t="s">
        <v>447</v>
      </c>
      <c r="G160" s="360">
        <v>1263759</v>
      </c>
    </row>
    <row r="161" spans="1:7" s="10" customFormat="1" ht="13.8" x14ac:dyDescent="0.3">
      <c r="A161" s="430" t="s">
        <v>612</v>
      </c>
      <c r="B161" s="430" t="s">
        <v>5</v>
      </c>
      <c r="C161" s="430" t="s">
        <v>144</v>
      </c>
      <c r="D161" s="430" t="s">
        <v>152</v>
      </c>
      <c r="E161" s="430" t="s">
        <v>600</v>
      </c>
      <c r="F161" s="430" t="s">
        <v>447</v>
      </c>
      <c r="G161" s="360">
        <v>524829</v>
      </c>
    </row>
    <row r="162" spans="1:7" s="10" customFormat="1" ht="13.8" x14ac:dyDescent="0.3">
      <c r="A162" s="430" t="s">
        <v>613</v>
      </c>
      <c r="B162" s="430" t="s">
        <v>5</v>
      </c>
      <c r="C162" s="430" t="s">
        <v>144</v>
      </c>
      <c r="D162" s="430" t="s">
        <v>152</v>
      </c>
      <c r="E162" s="430" t="s">
        <v>600</v>
      </c>
      <c r="F162" s="430" t="s">
        <v>447</v>
      </c>
      <c r="G162" s="360">
        <v>520321</v>
      </c>
    </row>
    <row r="163" spans="1:7" s="10" customFormat="1" ht="13.8" x14ac:dyDescent="0.3">
      <c r="A163" s="430" t="s">
        <v>614</v>
      </c>
      <c r="B163" s="430" t="s">
        <v>5</v>
      </c>
      <c r="C163" s="430" t="s">
        <v>144</v>
      </c>
      <c r="D163" s="430" t="s">
        <v>152</v>
      </c>
      <c r="E163" s="430" t="s">
        <v>600</v>
      </c>
      <c r="F163" s="430" t="s">
        <v>447</v>
      </c>
      <c r="G163" s="360">
        <v>194383</v>
      </c>
    </row>
    <row r="164" spans="1:7" s="10" customFormat="1" ht="13.8" x14ac:dyDescent="0.3">
      <c r="A164" s="430" t="s">
        <v>615</v>
      </c>
      <c r="B164" s="430" t="s">
        <v>5</v>
      </c>
      <c r="C164" s="430" t="s">
        <v>144</v>
      </c>
      <c r="D164" s="430" t="s">
        <v>152</v>
      </c>
      <c r="E164" s="430" t="s">
        <v>600</v>
      </c>
      <c r="F164" s="430" t="s">
        <v>447</v>
      </c>
      <c r="G164" s="360">
        <v>504030</v>
      </c>
    </row>
    <row r="165" spans="1:7" s="10" customFormat="1" ht="13.8" x14ac:dyDescent="0.3">
      <c r="A165" s="430" t="s">
        <v>616</v>
      </c>
      <c r="B165" s="430" t="s">
        <v>5</v>
      </c>
      <c r="C165" s="430" t="s">
        <v>144</v>
      </c>
      <c r="D165" s="430" t="s">
        <v>152</v>
      </c>
      <c r="E165" s="430" t="s">
        <v>600</v>
      </c>
      <c r="F165" s="430" t="s">
        <v>447</v>
      </c>
      <c r="G165" s="360">
        <v>817001</v>
      </c>
    </row>
    <row r="166" spans="1:7" s="10" customFormat="1" ht="13.8" x14ac:dyDescent="0.3">
      <c r="A166" s="430" t="s">
        <v>617</v>
      </c>
      <c r="B166" s="430" t="s">
        <v>5</v>
      </c>
      <c r="C166" s="430" t="s">
        <v>144</v>
      </c>
      <c r="D166" s="430" t="s">
        <v>152</v>
      </c>
      <c r="E166" s="430" t="s">
        <v>600</v>
      </c>
      <c r="F166" s="430" t="s">
        <v>447</v>
      </c>
      <c r="G166" s="360">
        <v>792067</v>
      </c>
    </row>
    <row r="167" spans="1:7" s="10" customFormat="1" ht="13.8" x14ac:dyDescent="0.3">
      <c r="A167" s="430" t="s">
        <v>618</v>
      </c>
      <c r="B167" s="430" t="s">
        <v>5</v>
      </c>
      <c r="C167" s="430" t="s">
        <v>144</v>
      </c>
      <c r="D167" s="430" t="s">
        <v>152</v>
      </c>
      <c r="E167" s="430" t="s">
        <v>600</v>
      </c>
      <c r="F167" s="430" t="s">
        <v>447</v>
      </c>
      <c r="G167" s="360">
        <v>160391</v>
      </c>
    </row>
    <row r="168" spans="1:7" s="10" customFormat="1" ht="13.8" x14ac:dyDescent="0.3">
      <c r="A168" s="430" t="s">
        <v>619</v>
      </c>
      <c r="B168" s="430" t="s">
        <v>5</v>
      </c>
      <c r="C168" s="430" t="s">
        <v>144</v>
      </c>
      <c r="D168" s="430" t="s">
        <v>152</v>
      </c>
      <c r="E168" s="430" t="s">
        <v>600</v>
      </c>
      <c r="F168" s="430" t="s">
        <v>447</v>
      </c>
      <c r="G168" s="360">
        <v>125335</v>
      </c>
    </row>
    <row r="169" spans="1:7" s="10" customFormat="1" ht="13.8" x14ac:dyDescent="0.3">
      <c r="A169" s="430" t="s">
        <v>620</v>
      </c>
      <c r="B169" s="430" t="s">
        <v>5</v>
      </c>
      <c r="C169" s="430" t="s">
        <v>144</v>
      </c>
      <c r="D169" s="430" t="s">
        <v>152</v>
      </c>
      <c r="E169" s="430" t="s">
        <v>600</v>
      </c>
      <c r="F169" s="430" t="s">
        <v>447</v>
      </c>
      <c r="G169" s="360">
        <v>990128</v>
      </c>
    </row>
    <row r="170" spans="1:7" s="10" customFormat="1" ht="13.8" x14ac:dyDescent="0.3">
      <c r="A170" s="430" t="s">
        <v>621</v>
      </c>
      <c r="B170" s="430" t="s">
        <v>5</v>
      </c>
      <c r="C170" s="430" t="s">
        <v>144</v>
      </c>
      <c r="D170" s="430" t="s">
        <v>152</v>
      </c>
      <c r="E170" s="430" t="s">
        <v>600</v>
      </c>
      <c r="F170" s="430" t="s">
        <v>447</v>
      </c>
      <c r="G170" s="360">
        <v>106997</v>
      </c>
    </row>
    <row r="171" spans="1:7" s="10" customFormat="1" ht="13.8" x14ac:dyDescent="0.3">
      <c r="A171" s="430" t="s">
        <v>622</v>
      </c>
      <c r="B171" s="430" t="s">
        <v>5</v>
      </c>
      <c r="C171" s="430" t="s">
        <v>144</v>
      </c>
      <c r="D171" s="430" t="s">
        <v>152</v>
      </c>
      <c r="E171" s="430" t="s">
        <v>600</v>
      </c>
      <c r="F171" s="430" t="s">
        <v>447</v>
      </c>
      <c r="G171" s="360">
        <v>141021</v>
      </c>
    </row>
    <row r="172" spans="1:7" s="10" customFormat="1" ht="13.8" x14ac:dyDescent="0.3">
      <c r="A172" s="430" t="s">
        <v>623</v>
      </c>
      <c r="B172" s="430" t="s">
        <v>5</v>
      </c>
      <c r="C172" s="430" t="s">
        <v>144</v>
      </c>
      <c r="D172" s="430" t="s">
        <v>152</v>
      </c>
      <c r="E172" s="430" t="s">
        <v>600</v>
      </c>
      <c r="F172" s="430" t="s">
        <v>447</v>
      </c>
      <c r="G172" s="360">
        <v>271793</v>
      </c>
    </row>
    <row r="173" spans="1:7" s="10" customFormat="1" ht="13.8" x14ac:dyDescent="0.3">
      <c r="A173" s="430" t="s">
        <v>624</v>
      </c>
      <c r="B173" s="430" t="s">
        <v>5</v>
      </c>
      <c r="C173" s="430" t="s">
        <v>144</v>
      </c>
      <c r="D173" s="430" t="s">
        <v>152</v>
      </c>
      <c r="E173" s="430" t="s">
        <v>600</v>
      </c>
      <c r="F173" s="430" t="s">
        <v>447</v>
      </c>
      <c r="G173" s="360">
        <v>597163</v>
      </c>
    </row>
    <row r="174" spans="1:7" s="10" customFormat="1" ht="13.8" x14ac:dyDescent="0.3">
      <c r="A174" s="430" t="s">
        <v>625</v>
      </c>
      <c r="B174" s="430" t="s">
        <v>5</v>
      </c>
      <c r="C174" s="430" t="s">
        <v>144</v>
      </c>
      <c r="D174" s="430" t="s">
        <v>152</v>
      </c>
      <c r="E174" s="430" t="s">
        <v>600</v>
      </c>
      <c r="F174" s="430" t="s">
        <v>447</v>
      </c>
      <c r="G174" s="360">
        <v>700368</v>
      </c>
    </row>
    <row r="175" spans="1:7" s="10" customFormat="1" ht="13.8" x14ac:dyDescent="0.3">
      <c r="A175" s="430" t="s">
        <v>633</v>
      </c>
      <c r="B175" s="430" t="s">
        <v>5</v>
      </c>
      <c r="C175" s="430" t="s">
        <v>144</v>
      </c>
      <c r="D175" s="430" t="s">
        <v>152</v>
      </c>
      <c r="E175" s="430" t="s">
        <v>600</v>
      </c>
      <c r="F175" s="430" t="s">
        <v>447</v>
      </c>
      <c r="G175" s="360">
        <v>58960</v>
      </c>
    </row>
    <row r="176" spans="1:7" s="10" customFormat="1" ht="13.8" x14ac:dyDescent="0.3">
      <c r="A176" s="430" t="s">
        <v>634</v>
      </c>
      <c r="B176" s="430" t="s">
        <v>5</v>
      </c>
      <c r="C176" s="430" t="s">
        <v>144</v>
      </c>
      <c r="D176" s="430" t="s">
        <v>152</v>
      </c>
      <c r="E176" s="430" t="s">
        <v>600</v>
      </c>
      <c r="F176" s="430" t="s">
        <v>447</v>
      </c>
      <c r="G176" s="360">
        <v>399943</v>
      </c>
    </row>
    <row r="177" spans="1:7" s="10" customFormat="1" ht="13.8" x14ac:dyDescent="0.3">
      <c r="A177" s="430" t="s">
        <v>635</v>
      </c>
      <c r="B177" s="430" t="s">
        <v>5</v>
      </c>
      <c r="C177" s="430" t="s">
        <v>144</v>
      </c>
      <c r="D177" s="430" t="s">
        <v>152</v>
      </c>
      <c r="E177" s="430" t="s">
        <v>600</v>
      </c>
      <c r="F177" s="430" t="s">
        <v>447</v>
      </c>
      <c r="G177" s="360">
        <v>397687</v>
      </c>
    </row>
    <row r="178" spans="1:7" s="10" customFormat="1" ht="21.6" x14ac:dyDescent="0.3">
      <c r="A178" s="430" t="s">
        <v>636</v>
      </c>
      <c r="B178" s="430" t="s">
        <v>5</v>
      </c>
      <c r="C178" s="430" t="s">
        <v>144</v>
      </c>
      <c r="D178" s="430" t="s">
        <v>152</v>
      </c>
      <c r="E178" s="430" t="s">
        <v>637</v>
      </c>
      <c r="F178" s="430" t="s">
        <v>638</v>
      </c>
      <c r="G178" s="360">
        <v>405673</v>
      </c>
    </row>
    <row r="179" spans="1:7" s="10" customFormat="1" ht="13.8" x14ac:dyDescent="0.3">
      <c r="A179" s="430" t="s">
        <v>639</v>
      </c>
      <c r="B179" s="430" t="s">
        <v>5</v>
      </c>
      <c r="C179" s="430" t="s">
        <v>144</v>
      </c>
      <c r="D179" s="430" t="s">
        <v>152</v>
      </c>
      <c r="E179" s="430" t="s">
        <v>637</v>
      </c>
      <c r="F179" s="430" t="s">
        <v>640</v>
      </c>
      <c r="G179" s="360">
        <v>143295</v>
      </c>
    </row>
    <row r="180" spans="1:7" s="10" customFormat="1" ht="21.6" x14ac:dyDescent="0.3">
      <c r="A180" s="430" t="s">
        <v>641</v>
      </c>
      <c r="B180" s="430" t="s">
        <v>5</v>
      </c>
      <c r="C180" s="430" t="s">
        <v>144</v>
      </c>
      <c r="D180" s="430" t="s">
        <v>152</v>
      </c>
      <c r="E180" s="430" t="s">
        <v>637</v>
      </c>
      <c r="F180" s="430" t="s">
        <v>640</v>
      </c>
      <c r="G180" s="360">
        <v>762890</v>
      </c>
    </row>
    <row r="181" spans="1:7" s="10" customFormat="1" ht="13.8" x14ac:dyDescent="0.3">
      <c r="A181" s="430" t="s">
        <v>642</v>
      </c>
      <c r="B181" s="430" t="s">
        <v>5</v>
      </c>
      <c r="C181" s="430" t="s">
        <v>144</v>
      </c>
      <c r="D181" s="430" t="s">
        <v>152</v>
      </c>
      <c r="E181" s="430" t="s">
        <v>637</v>
      </c>
      <c r="F181" s="430" t="s">
        <v>643</v>
      </c>
      <c r="G181" s="360">
        <v>291448</v>
      </c>
    </row>
    <row r="182" spans="1:7" s="10" customFormat="1" ht="13.8" x14ac:dyDescent="0.3">
      <c r="A182" s="430" t="s">
        <v>644</v>
      </c>
      <c r="B182" s="430" t="s">
        <v>5</v>
      </c>
      <c r="C182" s="430" t="s">
        <v>144</v>
      </c>
      <c r="D182" s="430" t="s">
        <v>152</v>
      </c>
      <c r="E182" s="430" t="s">
        <v>637</v>
      </c>
      <c r="F182" s="430" t="s">
        <v>643</v>
      </c>
      <c r="G182" s="360">
        <v>232886</v>
      </c>
    </row>
    <row r="183" spans="1:7" s="10" customFormat="1" ht="13.8" x14ac:dyDescent="0.3">
      <c r="A183" s="430" t="s">
        <v>645</v>
      </c>
      <c r="B183" s="430" t="s">
        <v>5</v>
      </c>
      <c r="C183" s="430" t="s">
        <v>144</v>
      </c>
      <c r="D183" s="430" t="s">
        <v>152</v>
      </c>
      <c r="E183" s="430" t="s">
        <v>637</v>
      </c>
      <c r="F183" s="430" t="s">
        <v>643</v>
      </c>
      <c r="G183" s="360">
        <v>141394</v>
      </c>
    </row>
    <row r="184" spans="1:7" s="10" customFormat="1" ht="13.8" x14ac:dyDescent="0.3">
      <c r="A184" s="430" t="s">
        <v>646</v>
      </c>
      <c r="B184" s="430" t="s">
        <v>5</v>
      </c>
      <c r="C184" s="430" t="s">
        <v>144</v>
      </c>
      <c r="D184" s="430" t="s">
        <v>152</v>
      </c>
      <c r="E184" s="430" t="s">
        <v>637</v>
      </c>
      <c r="F184" s="430" t="s">
        <v>643</v>
      </c>
      <c r="G184" s="360">
        <v>86655</v>
      </c>
    </row>
    <row r="185" spans="1:7" s="10" customFormat="1" ht="13.8" x14ac:dyDescent="0.3">
      <c r="A185" s="430" t="s">
        <v>647</v>
      </c>
      <c r="B185" s="430" t="s">
        <v>5</v>
      </c>
      <c r="C185" s="430" t="s">
        <v>144</v>
      </c>
      <c r="D185" s="430" t="s">
        <v>152</v>
      </c>
      <c r="E185" s="430" t="s">
        <v>637</v>
      </c>
      <c r="F185" s="430" t="s">
        <v>648</v>
      </c>
      <c r="G185" s="360">
        <v>171630</v>
      </c>
    </row>
    <row r="186" spans="1:7" s="10" customFormat="1" ht="13.8" x14ac:dyDescent="0.3">
      <c r="A186" s="430" t="s">
        <v>649</v>
      </c>
      <c r="B186" s="430" t="s">
        <v>5</v>
      </c>
      <c r="C186" s="430" t="s">
        <v>144</v>
      </c>
      <c r="D186" s="430" t="s">
        <v>152</v>
      </c>
      <c r="E186" s="430" t="s">
        <v>637</v>
      </c>
      <c r="F186" s="430" t="s">
        <v>793</v>
      </c>
      <c r="G186" s="360">
        <v>1567215</v>
      </c>
    </row>
    <row r="187" spans="1:7" s="10" customFormat="1" ht="13.8" x14ac:dyDescent="0.3">
      <c r="A187" s="430" t="s">
        <v>650</v>
      </c>
      <c r="B187" s="430" t="s">
        <v>5</v>
      </c>
      <c r="C187" s="430" t="s">
        <v>144</v>
      </c>
      <c r="D187" s="430" t="s">
        <v>152</v>
      </c>
      <c r="E187" s="430" t="s">
        <v>637</v>
      </c>
      <c r="F187" s="430" t="s">
        <v>793</v>
      </c>
      <c r="G187" s="360">
        <v>3097117</v>
      </c>
    </row>
    <row r="188" spans="1:7" s="10" customFormat="1" ht="13.8" x14ac:dyDescent="0.3">
      <c r="A188" s="430" t="s">
        <v>713</v>
      </c>
      <c r="B188" s="430" t="s">
        <v>5</v>
      </c>
      <c r="C188" s="430" t="s">
        <v>144</v>
      </c>
      <c r="D188" s="430" t="s">
        <v>152</v>
      </c>
      <c r="E188" s="430" t="s">
        <v>637</v>
      </c>
      <c r="F188" s="430" t="s">
        <v>652</v>
      </c>
      <c r="G188" s="360">
        <v>877241</v>
      </c>
    </row>
    <row r="189" spans="1:7" s="10" customFormat="1" ht="13.8" x14ac:dyDescent="0.3">
      <c r="A189" s="430" t="s">
        <v>651</v>
      </c>
      <c r="B189" s="430" t="s">
        <v>5</v>
      </c>
      <c r="C189" s="430" t="s">
        <v>144</v>
      </c>
      <c r="D189" s="430" t="s">
        <v>152</v>
      </c>
      <c r="E189" s="430" t="s">
        <v>637</v>
      </c>
      <c r="F189" s="430" t="s">
        <v>652</v>
      </c>
      <c r="G189" s="360">
        <v>408497</v>
      </c>
    </row>
    <row r="190" spans="1:7" s="10" customFormat="1" ht="13.8" x14ac:dyDescent="0.3">
      <c r="A190" s="430" t="s">
        <v>653</v>
      </c>
      <c r="B190" s="430" t="s">
        <v>5</v>
      </c>
      <c r="C190" s="430" t="s">
        <v>144</v>
      </c>
      <c r="D190" s="430" t="s">
        <v>152</v>
      </c>
      <c r="E190" s="430" t="s">
        <v>637</v>
      </c>
      <c r="F190" s="430" t="s">
        <v>652</v>
      </c>
      <c r="G190" s="360">
        <v>249142</v>
      </c>
    </row>
    <row r="191" spans="1:7" s="10" customFormat="1" ht="21.6" x14ac:dyDescent="0.3">
      <c r="A191" s="430" t="s">
        <v>654</v>
      </c>
      <c r="B191" s="430" t="s">
        <v>5</v>
      </c>
      <c r="C191" s="430" t="s">
        <v>144</v>
      </c>
      <c r="D191" s="430" t="s">
        <v>152</v>
      </c>
      <c r="E191" s="430" t="s">
        <v>637</v>
      </c>
      <c r="F191" s="430" t="s">
        <v>793</v>
      </c>
      <c r="G191" s="360">
        <v>17660147</v>
      </c>
    </row>
    <row r="192" spans="1:7" s="10" customFormat="1" ht="13.8" x14ac:dyDescent="0.3">
      <c r="A192" s="430" t="s">
        <v>655</v>
      </c>
      <c r="B192" s="430" t="s">
        <v>5</v>
      </c>
      <c r="C192" s="430" t="s">
        <v>144</v>
      </c>
      <c r="D192" s="430" t="s">
        <v>152</v>
      </c>
      <c r="E192" s="430" t="s">
        <v>637</v>
      </c>
      <c r="F192" s="430" t="s">
        <v>598</v>
      </c>
      <c r="G192" s="360">
        <v>163813</v>
      </c>
    </row>
    <row r="193" spans="1:7" s="10" customFormat="1" ht="13.8" x14ac:dyDescent="0.3">
      <c r="A193" s="430" t="s">
        <v>657</v>
      </c>
      <c r="B193" s="430" t="s">
        <v>5</v>
      </c>
      <c r="C193" s="430" t="s">
        <v>144</v>
      </c>
      <c r="D193" s="430" t="s">
        <v>152</v>
      </c>
      <c r="E193" s="430" t="s">
        <v>637</v>
      </c>
      <c r="F193" s="430" t="s">
        <v>656</v>
      </c>
      <c r="G193" s="360">
        <v>506591</v>
      </c>
    </row>
    <row r="194" spans="1:7" s="10" customFormat="1" ht="13.8" x14ac:dyDescent="0.3">
      <c r="A194" s="430" t="s">
        <v>658</v>
      </c>
      <c r="B194" s="430" t="s">
        <v>5</v>
      </c>
      <c r="C194" s="430" t="s">
        <v>144</v>
      </c>
      <c r="D194" s="430" t="s">
        <v>152</v>
      </c>
      <c r="E194" s="430" t="s">
        <v>637</v>
      </c>
      <c r="F194" s="430" t="s">
        <v>656</v>
      </c>
      <c r="G194" s="360">
        <v>457166</v>
      </c>
    </row>
    <row r="195" spans="1:7" s="10" customFormat="1" ht="13.8" x14ac:dyDescent="0.3">
      <c r="A195" s="430" t="s">
        <v>659</v>
      </c>
      <c r="B195" s="430" t="s">
        <v>5</v>
      </c>
      <c r="C195" s="430" t="s">
        <v>144</v>
      </c>
      <c r="D195" s="430" t="s">
        <v>152</v>
      </c>
      <c r="E195" s="430" t="s">
        <v>637</v>
      </c>
      <c r="F195" s="430" t="s">
        <v>656</v>
      </c>
      <c r="G195" s="360">
        <v>750595</v>
      </c>
    </row>
    <row r="196" spans="1:7" s="10" customFormat="1" ht="13.8" x14ac:dyDescent="0.3">
      <c r="A196" s="430" t="s">
        <v>660</v>
      </c>
      <c r="B196" s="430" t="s">
        <v>5</v>
      </c>
      <c r="C196" s="430" t="s">
        <v>144</v>
      </c>
      <c r="D196" s="430" t="s">
        <v>152</v>
      </c>
      <c r="E196" s="430" t="s">
        <v>637</v>
      </c>
      <c r="F196" s="430" t="s">
        <v>656</v>
      </c>
      <c r="G196" s="360">
        <v>665353</v>
      </c>
    </row>
    <row r="197" spans="1:7" s="10" customFormat="1" ht="13.8" x14ac:dyDescent="0.3">
      <c r="A197" s="430" t="s">
        <v>661</v>
      </c>
      <c r="B197" s="430" t="s">
        <v>5</v>
      </c>
      <c r="C197" s="430" t="s">
        <v>144</v>
      </c>
      <c r="D197" s="430" t="s">
        <v>152</v>
      </c>
      <c r="E197" s="430" t="s">
        <v>637</v>
      </c>
      <c r="F197" s="430" t="s">
        <v>656</v>
      </c>
      <c r="G197" s="360">
        <v>1301570</v>
      </c>
    </row>
    <row r="198" spans="1:7" s="10" customFormat="1" ht="13.8" x14ac:dyDescent="0.3">
      <c r="A198" s="430" t="s">
        <v>662</v>
      </c>
      <c r="B198" s="430" t="s">
        <v>5</v>
      </c>
      <c r="C198" s="430" t="s">
        <v>144</v>
      </c>
      <c r="D198" s="430" t="s">
        <v>152</v>
      </c>
      <c r="E198" s="430" t="s">
        <v>637</v>
      </c>
      <c r="F198" s="430" t="s">
        <v>656</v>
      </c>
      <c r="G198" s="360">
        <v>1053584</v>
      </c>
    </row>
    <row r="199" spans="1:7" s="10" customFormat="1" ht="13.8" x14ac:dyDescent="0.3">
      <c r="A199" s="430" t="s">
        <v>663</v>
      </c>
      <c r="B199" s="430" t="s">
        <v>5</v>
      </c>
      <c r="C199" s="430" t="s">
        <v>144</v>
      </c>
      <c r="D199" s="430" t="s">
        <v>152</v>
      </c>
      <c r="E199" s="430" t="s">
        <v>637</v>
      </c>
      <c r="F199" s="430" t="s">
        <v>793</v>
      </c>
      <c r="G199" s="360">
        <v>9169573</v>
      </c>
    </row>
    <row r="200" spans="1:7" s="10" customFormat="1" ht="13.8" x14ac:dyDescent="0.3">
      <c r="A200" s="430" t="s">
        <v>664</v>
      </c>
      <c r="B200" s="430" t="s">
        <v>5</v>
      </c>
      <c r="C200" s="430" t="s">
        <v>144</v>
      </c>
      <c r="D200" s="430" t="s">
        <v>152</v>
      </c>
      <c r="E200" s="430" t="s">
        <v>637</v>
      </c>
      <c r="F200" s="430" t="s">
        <v>665</v>
      </c>
      <c r="G200" s="360">
        <v>2106816</v>
      </c>
    </row>
    <row r="201" spans="1:7" s="10" customFormat="1" ht="13.8" x14ac:dyDescent="0.3">
      <c r="A201" s="430" t="s">
        <v>666</v>
      </c>
      <c r="B201" s="430" t="s">
        <v>5</v>
      </c>
      <c r="C201" s="430" t="s">
        <v>144</v>
      </c>
      <c r="D201" s="430" t="s">
        <v>152</v>
      </c>
      <c r="E201" s="430" t="s">
        <v>637</v>
      </c>
      <c r="F201" s="430" t="s">
        <v>667</v>
      </c>
      <c r="G201" s="360">
        <v>245159</v>
      </c>
    </row>
    <row r="202" spans="1:7" s="10" customFormat="1" ht="13.8" x14ac:dyDescent="0.3">
      <c r="A202" s="430" t="s">
        <v>668</v>
      </c>
      <c r="B202" s="430" t="s">
        <v>5</v>
      </c>
      <c r="C202" s="430" t="s">
        <v>144</v>
      </c>
      <c r="D202" s="430" t="s">
        <v>152</v>
      </c>
      <c r="E202" s="430" t="s">
        <v>637</v>
      </c>
      <c r="F202" s="430" t="s">
        <v>794</v>
      </c>
      <c r="G202" s="360">
        <v>365874</v>
      </c>
    </row>
    <row r="203" spans="1:7" s="10" customFormat="1" ht="13.8" x14ac:dyDescent="0.3">
      <c r="A203" s="430" t="s">
        <v>669</v>
      </c>
      <c r="B203" s="430" t="s">
        <v>5</v>
      </c>
      <c r="C203" s="430" t="s">
        <v>144</v>
      </c>
      <c r="D203" s="430" t="s">
        <v>152</v>
      </c>
      <c r="E203" s="430" t="s">
        <v>637</v>
      </c>
      <c r="F203" s="430" t="s">
        <v>793</v>
      </c>
      <c r="G203" s="360">
        <v>48430</v>
      </c>
    </row>
    <row r="204" spans="1:7" s="10" customFormat="1" ht="13.8" x14ac:dyDescent="0.3">
      <c r="A204" s="430" t="s">
        <v>670</v>
      </c>
      <c r="B204" s="430" t="s">
        <v>5</v>
      </c>
      <c r="C204" s="430" t="s">
        <v>144</v>
      </c>
      <c r="D204" s="430" t="s">
        <v>152</v>
      </c>
      <c r="E204" s="430" t="s">
        <v>637</v>
      </c>
      <c r="F204" s="430" t="s">
        <v>793</v>
      </c>
      <c r="G204" s="360">
        <v>56505</v>
      </c>
    </row>
    <row r="205" spans="1:7" s="10" customFormat="1" ht="13.8" x14ac:dyDescent="0.3">
      <c r="A205" s="430" t="s">
        <v>671</v>
      </c>
      <c r="B205" s="430" t="s">
        <v>5</v>
      </c>
      <c r="C205" s="430" t="s">
        <v>144</v>
      </c>
      <c r="D205" s="430" t="s">
        <v>152</v>
      </c>
      <c r="E205" s="430" t="s">
        <v>637</v>
      </c>
      <c r="F205" s="430" t="s">
        <v>793</v>
      </c>
      <c r="G205" s="360">
        <v>65198</v>
      </c>
    </row>
    <row r="206" spans="1:7" s="10" customFormat="1" ht="13.8" x14ac:dyDescent="0.3">
      <c r="A206" s="430" t="s">
        <v>672</v>
      </c>
      <c r="B206" s="430" t="s">
        <v>5</v>
      </c>
      <c r="C206" s="430" t="s">
        <v>144</v>
      </c>
      <c r="D206" s="430" t="s">
        <v>152</v>
      </c>
      <c r="E206" s="430" t="s">
        <v>637</v>
      </c>
      <c r="F206" s="430" t="s">
        <v>793</v>
      </c>
      <c r="G206" s="360">
        <v>46465</v>
      </c>
    </row>
    <row r="207" spans="1:7" s="10" customFormat="1" ht="13.8" x14ac:dyDescent="0.3">
      <c r="A207" s="430" t="s">
        <v>673</v>
      </c>
      <c r="B207" s="430" t="s">
        <v>5</v>
      </c>
      <c r="C207" s="430" t="s">
        <v>144</v>
      </c>
      <c r="D207" s="430" t="s">
        <v>152</v>
      </c>
      <c r="E207" s="430" t="s">
        <v>637</v>
      </c>
      <c r="F207" s="430" t="s">
        <v>674</v>
      </c>
      <c r="G207" s="360">
        <v>69773</v>
      </c>
    </row>
    <row r="208" spans="1:7" s="10" customFormat="1" ht="13.8" x14ac:dyDescent="0.3">
      <c r="A208" s="430" t="s">
        <v>675</v>
      </c>
      <c r="B208" s="430" t="s">
        <v>5</v>
      </c>
      <c r="C208" s="430" t="s">
        <v>144</v>
      </c>
      <c r="D208" s="430" t="s">
        <v>152</v>
      </c>
      <c r="E208" s="430" t="s">
        <v>637</v>
      </c>
      <c r="F208" s="430" t="s">
        <v>674</v>
      </c>
      <c r="G208" s="360">
        <v>104408</v>
      </c>
    </row>
    <row r="209" spans="1:7" s="10" customFormat="1" ht="13.8" x14ac:dyDescent="0.3">
      <c r="A209" s="430" t="s">
        <v>676</v>
      </c>
      <c r="B209" s="430" t="s">
        <v>5</v>
      </c>
      <c r="C209" s="430" t="s">
        <v>144</v>
      </c>
      <c r="D209" s="430" t="s">
        <v>152</v>
      </c>
      <c r="E209" s="430" t="s">
        <v>637</v>
      </c>
      <c r="F209" s="430" t="s">
        <v>793</v>
      </c>
      <c r="G209" s="360">
        <v>75771</v>
      </c>
    </row>
    <row r="210" spans="1:7" s="10" customFormat="1" ht="13.8" x14ac:dyDescent="0.3">
      <c r="A210" s="430" t="s">
        <v>677</v>
      </c>
      <c r="B210" s="430" t="s">
        <v>5</v>
      </c>
      <c r="C210" s="430" t="s">
        <v>144</v>
      </c>
      <c r="D210" s="430" t="s">
        <v>152</v>
      </c>
      <c r="E210" s="430" t="s">
        <v>637</v>
      </c>
      <c r="F210" s="430" t="s">
        <v>793</v>
      </c>
      <c r="G210" s="360">
        <v>110965</v>
      </c>
    </row>
    <row r="211" spans="1:7" s="10" customFormat="1" ht="13.8" x14ac:dyDescent="0.3">
      <c r="A211" s="430" t="s">
        <v>678</v>
      </c>
      <c r="B211" s="430" t="s">
        <v>5</v>
      </c>
      <c r="C211" s="430" t="s">
        <v>144</v>
      </c>
      <c r="D211" s="430" t="s">
        <v>152</v>
      </c>
      <c r="E211" s="430" t="s">
        <v>637</v>
      </c>
      <c r="F211" s="430" t="s">
        <v>793</v>
      </c>
      <c r="G211" s="360">
        <v>169898</v>
      </c>
    </row>
    <row r="212" spans="1:7" s="10" customFormat="1" ht="13.8" x14ac:dyDescent="0.3">
      <c r="A212" s="430" t="s">
        <v>679</v>
      </c>
      <c r="B212" s="430" t="s">
        <v>5</v>
      </c>
      <c r="C212" s="430" t="s">
        <v>144</v>
      </c>
      <c r="D212" s="430" t="s">
        <v>152</v>
      </c>
      <c r="E212" s="430" t="s">
        <v>637</v>
      </c>
      <c r="F212" s="430" t="s">
        <v>793</v>
      </c>
      <c r="G212" s="360">
        <v>120364</v>
      </c>
    </row>
    <row r="213" spans="1:7" s="10" customFormat="1" ht="13.8" x14ac:dyDescent="0.3">
      <c r="A213" s="430" t="s">
        <v>680</v>
      </c>
      <c r="B213" s="430" t="s">
        <v>5</v>
      </c>
      <c r="C213" s="430" t="s">
        <v>144</v>
      </c>
      <c r="D213" s="430" t="s">
        <v>152</v>
      </c>
      <c r="E213" s="430" t="s">
        <v>637</v>
      </c>
      <c r="F213" s="430" t="s">
        <v>793</v>
      </c>
      <c r="G213" s="360">
        <v>98430</v>
      </c>
    </row>
    <row r="214" spans="1:7" s="10" customFormat="1" ht="13.8" x14ac:dyDescent="0.3">
      <c r="A214" s="430" t="s">
        <v>681</v>
      </c>
      <c r="B214" s="430" t="s">
        <v>5</v>
      </c>
      <c r="C214" s="430" t="s">
        <v>144</v>
      </c>
      <c r="D214" s="430" t="s">
        <v>152</v>
      </c>
      <c r="E214" s="430" t="s">
        <v>637</v>
      </c>
      <c r="F214" s="430" t="s">
        <v>793</v>
      </c>
      <c r="G214" s="360">
        <v>204847</v>
      </c>
    </row>
    <row r="215" spans="1:7" s="10" customFormat="1" ht="13.8" x14ac:dyDescent="0.3">
      <c r="A215" s="430" t="s">
        <v>682</v>
      </c>
      <c r="B215" s="430" t="s">
        <v>5</v>
      </c>
      <c r="C215" s="430" t="s">
        <v>144</v>
      </c>
      <c r="D215" s="430" t="s">
        <v>152</v>
      </c>
      <c r="E215" s="430" t="s">
        <v>637</v>
      </c>
      <c r="F215" s="430" t="s">
        <v>793</v>
      </c>
      <c r="G215" s="360">
        <v>321251</v>
      </c>
    </row>
    <row r="216" spans="1:7" s="10" customFormat="1" ht="13.8" x14ac:dyDescent="0.3">
      <c r="A216" s="430" t="s">
        <v>683</v>
      </c>
      <c r="B216" s="430" t="s">
        <v>5</v>
      </c>
      <c r="C216" s="430" t="s">
        <v>144</v>
      </c>
      <c r="D216" s="430" t="s">
        <v>152</v>
      </c>
      <c r="E216" s="430" t="s">
        <v>637</v>
      </c>
      <c r="F216" s="430" t="s">
        <v>793</v>
      </c>
      <c r="G216" s="360">
        <v>210940</v>
      </c>
    </row>
    <row r="217" spans="1:7" s="10" customFormat="1" ht="13.8" x14ac:dyDescent="0.3">
      <c r="A217" s="430" t="s">
        <v>684</v>
      </c>
      <c r="B217" s="430" t="s">
        <v>5</v>
      </c>
      <c r="C217" s="430" t="s">
        <v>144</v>
      </c>
      <c r="D217" s="430" t="s">
        <v>152</v>
      </c>
      <c r="E217" s="430" t="s">
        <v>637</v>
      </c>
      <c r="F217" s="430" t="s">
        <v>793</v>
      </c>
      <c r="G217" s="360">
        <v>281675</v>
      </c>
    </row>
    <row r="218" spans="1:7" s="10" customFormat="1" ht="13.8" x14ac:dyDescent="0.3">
      <c r="A218" s="430" t="s">
        <v>685</v>
      </c>
      <c r="B218" s="430" t="s">
        <v>5</v>
      </c>
      <c r="C218" s="430" t="s">
        <v>144</v>
      </c>
      <c r="D218" s="430" t="s">
        <v>152</v>
      </c>
      <c r="E218" s="430" t="s">
        <v>637</v>
      </c>
      <c r="F218" s="430" t="s">
        <v>686</v>
      </c>
      <c r="G218" s="360">
        <v>178500</v>
      </c>
    </row>
    <row r="219" spans="1:7" s="10" customFormat="1" ht="13.8" x14ac:dyDescent="0.3">
      <c r="A219" s="430" t="s">
        <v>687</v>
      </c>
      <c r="B219" s="430" t="s">
        <v>5</v>
      </c>
      <c r="C219" s="430" t="s">
        <v>144</v>
      </c>
      <c r="D219" s="430" t="s">
        <v>152</v>
      </c>
      <c r="E219" s="430" t="s">
        <v>637</v>
      </c>
      <c r="F219" s="430" t="s">
        <v>572</v>
      </c>
      <c r="G219" s="360">
        <v>227602</v>
      </c>
    </row>
    <row r="220" spans="1:7" s="10" customFormat="1" ht="13.8" x14ac:dyDescent="0.3">
      <c r="A220" s="430" t="s">
        <v>688</v>
      </c>
      <c r="B220" s="430" t="s">
        <v>5</v>
      </c>
      <c r="C220" s="430" t="s">
        <v>144</v>
      </c>
      <c r="D220" s="430" t="s">
        <v>152</v>
      </c>
      <c r="E220" s="430" t="s">
        <v>637</v>
      </c>
      <c r="F220" s="430" t="s">
        <v>598</v>
      </c>
      <c r="G220" s="360">
        <v>121858</v>
      </c>
    </row>
    <row r="221" spans="1:7" s="10" customFormat="1" ht="13.8" x14ac:dyDescent="0.3">
      <c r="A221" s="430" t="s">
        <v>689</v>
      </c>
      <c r="B221" s="430" t="s">
        <v>5</v>
      </c>
      <c r="C221" s="430" t="s">
        <v>144</v>
      </c>
      <c r="D221" s="430" t="s">
        <v>152</v>
      </c>
      <c r="E221" s="430" t="s">
        <v>637</v>
      </c>
      <c r="F221" s="430" t="s">
        <v>598</v>
      </c>
      <c r="G221" s="360">
        <v>126320</v>
      </c>
    </row>
    <row r="222" spans="1:7" s="10" customFormat="1" ht="13.8" x14ac:dyDescent="0.3">
      <c r="A222" s="430" t="s">
        <v>690</v>
      </c>
      <c r="B222" s="430" t="s">
        <v>5</v>
      </c>
      <c r="C222" s="430" t="s">
        <v>144</v>
      </c>
      <c r="D222" s="430" t="s">
        <v>152</v>
      </c>
      <c r="E222" s="430" t="s">
        <v>637</v>
      </c>
      <c r="F222" s="430" t="s">
        <v>598</v>
      </c>
      <c r="G222" s="360">
        <v>354888</v>
      </c>
    </row>
    <row r="223" spans="1:7" s="10" customFormat="1" ht="13.8" x14ac:dyDescent="0.3">
      <c r="A223" s="430" t="s">
        <v>691</v>
      </c>
      <c r="B223" s="430" t="s">
        <v>5</v>
      </c>
      <c r="C223" s="430" t="s">
        <v>144</v>
      </c>
      <c r="D223" s="430" t="s">
        <v>152</v>
      </c>
      <c r="E223" s="430" t="s">
        <v>637</v>
      </c>
      <c r="F223" s="430" t="s">
        <v>598</v>
      </c>
      <c r="G223" s="360">
        <v>594989</v>
      </c>
    </row>
    <row r="224" spans="1:7" s="10" customFormat="1" ht="13.8" x14ac:dyDescent="0.3">
      <c r="A224" s="430" t="s">
        <v>692</v>
      </c>
      <c r="B224" s="430" t="s">
        <v>5</v>
      </c>
      <c r="C224" s="430" t="s">
        <v>144</v>
      </c>
      <c r="D224" s="430" t="s">
        <v>152</v>
      </c>
      <c r="E224" s="430" t="s">
        <v>637</v>
      </c>
      <c r="F224" s="430" t="s">
        <v>598</v>
      </c>
      <c r="G224" s="360">
        <v>393901</v>
      </c>
    </row>
    <row r="225" spans="1:8" s="10" customFormat="1" ht="13.8" x14ac:dyDescent="0.3">
      <c r="A225" s="430" t="s">
        <v>693</v>
      </c>
      <c r="B225" s="430" t="s">
        <v>5</v>
      </c>
      <c r="C225" s="430" t="s">
        <v>144</v>
      </c>
      <c r="D225" s="430" t="s">
        <v>152</v>
      </c>
      <c r="E225" s="430" t="s">
        <v>637</v>
      </c>
      <c r="F225" s="430" t="s">
        <v>598</v>
      </c>
      <c r="G225" s="360">
        <v>601743</v>
      </c>
    </row>
    <row r="226" spans="1:8" s="10" customFormat="1" ht="13.8" x14ac:dyDescent="0.3">
      <c r="A226" s="430" t="s">
        <v>694</v>
      </c>
      <c r="B226" s="430" t="s">
        <v>5</v>
      </c>
      <c r="C226" s="430" t="s">
        <v>144</v>
      </c>
      <c r="D226" s="430" t="s">
        <v>152</v>
      </c>
      <c r="E226" s="430" t="s">
        <v>637</v>
      </c>
      <c r="F226" s="430" t="s">
        <v>598</v>
      </c>
      <c r="G226" s="360">
        <v>575625</v>
      </c>
    </row>
    <row r="227" spans="1:8" s="10" customFormat="1" ht="13.8" x14ac:dyDescent="0.3">
      <c r="A227" s="430" t="s">
        <v>695</v>
      </c>
      <c r="B227" s="430" t="s">
        <v>5</v>
      </c>
      <c r="C227" s="430" t="s">
        <v>144</v>
      </c>
      <c r="D227" s="430" t="s">
        <v>152</v>
      </c>
      <c r="E227" s="430" t="s">
        <v>637</v>
      </c>
      <c r="F227" s="430" t="s">
        <v>598</v>
      </c>
      <c r="G227" s="360">
        <v>549969</v>
      </c>
    </row>
    <row r="228" spans="1:8" s="10" customFormat="1" ht="13.8" x14ac:dyDescent="0.3">
      <c r="A228" s="430" t="s">
        <v>696</v>
      </c>
      <c r="B228" s="430" t="s">
        <v>5</v>
      </c>
      <c r="C228" s="430" t="s">
        <v>144</v>
      </c>
      <c r="D228" s="430" t="s">
        <v>152</v>
      </c>
      <c r="E228" s="430" t="s">
        <v>637</v>
      </c>
      <c r="F228" s="430" t="s">
        <v>697</v>
      </c>
      <c r="G228" s="360">
        <v>83969</v>
      </c>
    </row>
    <row r="229" spans="1:8" s="10" customFormat="1" ht="13.8" x14ac:dyDescent="0.3">
      <c r="A229" s="430" t="s">
        <v>698</v>
      </c>
      <c r="B229" s="430" t="s">
        <v>5</v>
      </c>
      <c r="C229" s="430" t="s">
        <v>144</v>
      </c>
      <c r="D229" s="430" t="s">
        <v>152</v>
      </c>
      <c r="E229" s="430" t="s">
        <v>637</v>
      </c>
      <c r="F229" s="430" t="s">
        <v>697</v>
      </c>
      <c r="G229" s="360">
        <v>231977</v>
      </c>
    </row>
    <row r="230" spans="1:8" s="10" customFormat="1" ht="13.8" x14ac:dyDescent="0.3">
      <c r="A230" s="430" t="s">
        <v>699</v>
      </c>
      <c r="B230" s="430" t="s">
        <v>5</v>
      </c>
      <c r="C230" s="430" t="s">
        <v>144</v>
      </c>
      <c r="D230" s="430" t="s">
        <v>152</v>
      </c>
      <c r="E230" s="430" t="s">
        <v>637</v>
      </c>
      <c r="F230" s="430" t="s">
        <v>697</v>
      </c>
      <c r="G230" s="360">
        <v>303740</v>
      </c>
    </row>
    <row r="231" spans="1:8" s="10" customFormat="1" ht="13.8" x14ac:dyDescent="0.3">
      <c r="A231" s="430" t="s">
        <v>700</v>
      </c>
      <c r="B231" s="430" t="s">
        <v>5</v>
      </c>
      <c r="C231" s="430" t="s">
        <v>144</v>
      </c>
      <c r="D231" s="430" t="s">
        <v>152</v>
      </c>
      <c r="E231" s="430" t="s">
        <v>637</v>
      </c>
      <c r="F231" s="430" t="s">
        <v>697</v>
      </c>
      <c r="G231" s="360">
        <v>478278</v>
      </c>
    </row>
    <row r="232" spans="1:8" s="10" customFormat="1" ht="13.8" x14ac:dyDescent="0.3">
      <c r="A232" s="430" t="s">
        <v>701</v>
      </c>
      <c r="B232" s="430" t="s">
        <v>5</v>
      </c>
      <c r="C232" s="430" t="s">
        <v>144</v>
      </c>
      <c r="D232" s="430" t="s">
        <v>152</v>
      </c>
      <c r="E232" s="430" t="s">
        <v>637</v>
      </c>
      <c r="F232" s="430" t="s">
        <v>697</v>
      </c>
      <c r="G232" s="360">
        <v>462010</v>
      </c>
    </row>
    <row r="233" spans="1:8" s="10" customFormat="1" ht="13.8" x14ac:dyDescent="0.3">
      <c r="A233" s="430" t="s">
        <v>702</v>
      </c>
      <c r="B233" s="430" t="s">
        <v>5</v>
      </c>
      <c r="C233" s="430" t="s">
        <v>144</v>
      </c>
      <c r="D233" s="430" t="s">
        <v>152</v>
      </c>
      <c r="E233" s="430" t="s">
        <v>637</v>
      </c>
      <c r="F233" s="430" t="s">
        <v>697</v>
      </c>
      <c r="G233" s="360">
        <v>715244</v>
      </c>
    </row>
    <row r="234" spans="1:8" s="10" customFormat="1" ht="13.8" x14ac:dyDescent="0.3">
      <c r="A234" s="430" t="s">
        <v>703</v>
      </c>
      <c r="B234" s="430" t="s">
        <v>5</v>
      </c>
      <c r="C234" s="430" t="s">
        <v>144</v>
      </c>
      <c r="D234" s="430" t="s">
        <v>152</v>
      </c>
      <c r="E234" s="430" t="s">
        <v>637</v>
      </c>
      <c r="F234" s="430" t="s">
        <v>697</v>
      </c>
      <c r="G234" s="360">
        <v>1270669</v>
      </c>
    </row>
    <row r="235" spans="1:8" s="10" customFormat="1" ht="13.8" x14ac:dyDescent="0.3">
      <c r="A235" s="430" t="s">
        <v>704</v>
      </c>
      <c r="B235" s="430" t="s">
        <v>5</v>
      </c>
      <c r="C235" s="430" t="s">
        <v>144</v>
      </c>
      <c r="D235" s="430" t="s">
        <v>152</v>
      </c>
      <c r="E235" s="430" t="s">
        <v>637</v>
      </c>
      <c r="F235" s="430" t="s">
        <v>569</v>
      </c>
      <c r="G235" s="360">
        <v>44352</v>
      </c>
    </row>
    <row r="236" spans="1:8" s="10" customFormat="1" ht="13.8" x14ac:dyDescent="0.3">
      <c r="A236" s="430" t="s">
        <v>705</v>
      </c>
      <c r="B236" s="430" t="s">
        <v>5</v>
      </c>
      <c r="C236" s="430" t="s">
        <v>144</v>
      </c>
      <c r="D236" s="430" t="s">
        <v>152</v>
      </c>
      <c r="E236" s="430" t="s">
        <v>637</v>
      </c>
      <c r="F236" s="430" t="s">
        <v>569</v>
      </c>
      <c r="G236" s="360">
        <v>155</v>
      </c>
    </row>
    <row r="237" spans="1:8" s="10" customFormat="1" ht="13.8" x14ac:dyDescent="0.3">
      <c r="A237" s="430" t="s">
        <v>706</v>
      </c>
      <c r="B237" s="430" t="s">
        <v>5</v>
      </c>
      <c r="C237" s="430" t="s">
        <v>144</v>
      </c>
      <c r="D237" s="430" t="s">
        <v>152</v>
      </c>
      <c r="E237" s="430" t="s">
        <v>637</v>
      </c>
      <c r="F237" s="430" t="s">
        <v>643</v>
      </c>
      <c r="G237" s="360">
        <v>31747</v>
      </c>
    </row>
    <row r="238" spans="1:8" s="10" customFormat="1" ht="13.8" x14ac:dyDescent="0.3">
      <c r="A238" s="430" t="s">
        <v>707</v>
      </c>
      <c r="B238" s="430" t="s">
        <v>5</v>
      </c>
      <c r="C238" s="430" t="s">
        <v>144</v>
      </c>
      <c r="D238" s="430" t="s">
        <v>152</v>
      </c>
      <c r="E238" s="430" t="s">
        <v>637</v>
      </c>
      <c r="F238" s="430" t="s">
        <v>643</v>
      </c>
      <c r="G238" s="360">
        <v>91819</v>
      </c>
    </row>
    <row r="239" spans="1:8" s="10" customFormat="1" ht="13.8" x14ac:dyDescent="0.3">
      <c r="A239" s="430" t="s">
        <v>708</v>
      </c>
      <c r="B239" s="430" t="s">
        <v>5</v>
      </c>
      <c r="C239" s="430" t="s">
        <v>144</v>
      </c>
      <c r="D239" s="430" t="s">
        <v>152</v>
      </c>
      <c r="E239" s="430" t="s">
        <v>637</v>
      </c>
      <c r="F239" s="430" t="s">
        <v>709</v>
      </c>
      <c r="G239" s="360">
        <v>159018</v>
      </c>
    </row>
    <row r="240" spans="1:8" s="10" customFormat="1" ht="20.399999999999999" x14ac:dyDescent="0.3">
      <c r="A240" s="347" t="s">
        <v>145</v>
      </c>
      <c r="B240" s="347"/>
      <c r="C240" s="347"/>
      <c r="D240" s="347"/>
      <c r="E240" s="347"/>
      <c r="F240" s="347"/>
      <c r="G240" s="354">
        <v>197898112</v>
      </c>
      <c r="H240" s="333"/>
    </row>
    <row r="241" spans="1:8" s="10" customFormat="1" ht="13.8" x14ac:dyDescent="0.3">
      <c r="A241" s="328" t="s">
        <v>875</v>
      </c>
      <c r="B241" s="328" t="s">
        <v>5</v>
      </c>
      <c r="C241" s="328" t="s">
        <v>144</v>
      </c>
      <c r="D241" s="328" t="s">
        <v>152</v>
      </c>
      <c r="E241" s="328" t="s">
        <v>455</v>
      </c>
      <c r="F241" s="328" t="s">
        <v>798</v>
      </c>
      <c r="G241" s="329">
        <v>1938571</v>
      </c>
    </row>
    <row r="242" spans="1:8" s="10" customFormat="1" ht="13.8" x14ac:dyDescent="0.3">
      <c r="A242" s="430" t="s">
        <v>876</v>
      </c>
      <c r="B242" s="430" t="s">
        <v>5</v>
      </c>
      <c r="C242" s="430" t="s">
        <v>144</v>
      </c>
      <c r="D242" s="430" t="s">
        <v>152</v>
      </c>
      <c r="E242" s="430" t="s">
        <v>455</v>
      </c>
      <c r="F242" s="430" t="s">
        <v>798</v>
      </c>
      <c r="G242" s="360">
        <v>2667868</v>
      </c>
    </row>
    <row r="243" spans="1:8" s="10" customFormat="1" ht="13.8" x14ac:dyDescent="0.3">
      <c r="A243" s="430" t="s">
        <v>877</v>
      </c>
      <c r="B243" s="430" t="s">
        <v>5</v>
      </c>
      <c r="C243" s="430" t="s">
        <v>144</v>
      </c>
      <c r="D243" s="430" t="s">
        <v>152</v>
      </c>
      <c r="E243" s="430" t="s">
        <v>467</v>
      </c>
      <c r="F243" s="430" t="s">
        <v>800</v>
      </c>
      <c r="G243" s="360">
        <v>1891528</v>
      </c>
    </row>
    <row r="244" spans="1:8" s="10" customFormat="1" ht="13.8" x14ac:dyDescent="0.3">
      <c r="A244" s="430" t="s">
        <v>878</v>
      </c>
      <c r="B244" s="430" t="s">
        <v>5</v>
      </c>
      <c r="C244" s="430" t="s">
        <v>144</v>
      </c>
      <c r="D244" s="430" t="s">
        <v>152</v>
      </c>
      <c r="E244" s="430" t="s">
        <v>533</v>
      </c>
      <c r="F244" s="430" t="s">
        <v>879</v>
      </c>
      <c r="G244" s="360">
        <v>941170</v>
      </c>
    </row>
    <row r="245" spans="1:8" s="10" customFormat="1" ht="13.8" x14ac:dyDescent="0.3">
      <c r="A245" s="430" t="s">
        <v>880</v>
      </c>
      <c r="B245" s="430" t="s">
        <v>5</v>
      </c>
      <c r="C245" s="430" t="s">
        <v>144</v>
      </c>
      <c r="D245" s="430" t="s">
        <v>152</v>
      </c>
      <c r="E245" s="430" t="s">
        <v>567</v>
      </c>
      <c r="F245" s="430" t="s">
        <v>881</v>
      </c>
      <c r="G245" s="360">
        <v>353976</v>
      </c>
    </row>
    <row r="246" spans="1:8" s="10" customFormat="1" ht="13.8" x14ac:dyDescent="0.3">
      <c r="A246" s="430" t="s">
        <v>882</v>
      </c>
      <c r="B246" s="430" t="s">
        <v>5</v>
      </c>
      <c r="C246" s="430" t="s">
        <v>144</v>
      </c>
      <c r="D246" s="430" t="s">
        <v>152</v>
      </c>
      <c r="E246" s="430" t="s">
        <v>567</v>
      </c>
      <c r="F246" s="430" t="s">
        <v>598</v>
      </c>
      <c r="G246" s="360">
        <v>1996426</v>
      </c>
    </row>
    <row r="247" spans="1:8" s="10" customFormat="1" ht="13.8" x14ac:dyDescent="0.3">
      <c r="A247" s="430" t="s">
        <v>883</v>
      </c>
      <c r="B247" s="430" t="s">
        <v>5</v>
      </c>
      <c r="C247" s="430" t="s">
        <v>144</v>
      </c>
      <c r="D247" s="430" t="s">
        <v>152</v>
      </c>
      <c r="E247" s="430" t="s">
        <v>600</v>
      </c>
      <c r="F247" s="430" t="s">
        <v>884</v>
      </c>
      <c r="G247" s="360">
        <v>426156</v>
      </c>
    </row>
    <row r="248" spans="1:8" s="10" customFormat="1" ht="13.8" x14ac:dyDescent="0.3">
      <c r="A248" s="430" t="s">
        <v>885</v>
      </c>
      <c r="B248" s="430" t="s">
        <v>5</v>
      </c>
      <c r="C248" s="430" t="s">
        <v>144</v>
      </c>
      <c r="D248" s="430" t="s">
        <v>152</v>
      </c>
      <c r="E248" s="430" t="s">
        <v>637</v>
      </c>
      <c r="F248" s="430" t="s">
        <v>794</v>
      </c>
      <c r="G248" s="360">
        <v>163643</v>
      </c>
    </row>
    <row r="249" spans="1:8" s="10" customFormat="1" ht="13.8" x14ac:dyDescent="0.3">
      <c r="A249" s="325" t="s">
        <v>886</v>
      </c>
      <c r="B249" s="325" t="s">
        <v>5</v>
      </c>
      <c r="C249" s="325" t="s">
        <v>144</v>
      </c>
      <c r="D249" s="325" t="s">
        <v>152</v>
      </c>
      <c r="E249" s="325" t="s">
        <v>637</v>
      </c>
      <c r="F249" s="325" t="s">
        <v>598</v>
      </c>
      <c r="G249" s="326">
        <v>6300862</v>
      </c>
    </row>
    <row r="250" spans="1:8" s="10" customFormat="1" ht="13.8" x14ac:dyDescent="0.3">
      <c r="A250" s="347" t="s">
        <v>146</v>
      </c>
      <c r="B250" s="347"/>
      <c r="C250" s="347"/>
      <c r="D250" s="347"/>
      <c r="E250" s="347"/>
      <c r="F250" s="347"/>
      <c r="G250" s="354">
        <v>16680200</v>
      </c>
      <c r="H250" s="333"/>
    </row>
    <row r="251" spans="1:8" s="10" customFormat="1" ht="13.8" x14ac:dyDescent="0.3">
      <c r="A251" s="347" t="s">
        <v>150</v>
      </c>
      <c r="B251" s="347"/>
      <c r="C251" s="347"/>
      <c r="D251" s="347"/>
      <c r="E251" s="347"/>
      <c r="F251" s="347"/>
      <c r="G251" s="354">
        <v>214578312</v>
      </c>
      <c r="H251" s="333"/>
    </row>
    <row r="252" spans="1:8" s="10" customFormat="1" ht="13.8" x14ac:dyDescent="0.3">
      <c r="A252" s="350" t="s">
        <v>714</v>
      </c>
      <c r="B252" s="350" t="s">
        <v>5</v>
      </c>
      <c r="C252" s="350" t="s">
        <v>147</v>
      </c>
      <c r="D252" s="350" t="s">
        <v>152</v>
      </c>
      <c r="E252" s="350" t="s">
        <v>600</v>
      </c>
      <c r="F252" s="350" t="s">
        <v>447</v>
      </c>
      <c r="G252" s="353">
        <v>1209449</v>
      </c>
    </row>
    <row r="253" spans="1:8" s="10" customFormat="1" ht="20.399999999999999" x14ac:dyDescent="0.3">
      <c r="A253" s="347" t="s">
        <v>148</v>
      </c>
      <c r="B253" s="347"/>
      <c r="C253" s="347"/>
      <c r="D253" s="347"/>
      <c r="E253" s="347"/>
      <c r="F253" s="347"/>
      <c r="G253" s="354">
        <v>1209449</v>
      </c>
    </row>
    <row r="254" spans="1:8" s="10" customFormat="1" ht="20.399999999999999" x14ac:dyDescent="0.3">
      <c r="A254" s="347" t="s">
        <v>149</v>
      </c>
      <c r="B254" s="347"/>
      <c r="C254" s="347"/>
      <c r="D254" s="347"/>
      <c r="E254" s="347"/>
      <c r="F254" s="347"/>
      <c r="G254" s="354">
        <v>0</v>
      </c>
    </row>
    <row r="255" spans="1:8" s="10" customFormat="1" ht="13.8" x14ac:dyDescent="0.3">
      <c r="A255" s="347" t="s">
        <v>151</v>
      </c>
      <c r="B255" s="347"/>
      <c r="C255" s="347"/>
      <c r="D255" s="347"/>
      <c r="E255" s="347"/>
      <c r="F255" s="347"/>
      <c r="G255" s="354">
        <v>1209449</v>
      </c>
    </row>
    <row r="256" spans="1:8" s="10" customFormat="1" ht="13.8" x14ac:dyDescent="0.3">
      <c r="A256" s="347" t="s">
        <v>173</v>
      </c>
      <c r="B256" s="347"/>
      <c r="C256" s="347"/>
      <c r="D256" s="347"/>
      <c r="E256" s="347"/>
      <c r="F256" s="347"/>
      <c r="G256" s="354">
        <v>215787761</v>
      </c>
      <c r="H256" s="333"/>
    </row>
    <row r="257" spans="1:7" s="10" customFormat="1" ht="13.8" x14ac:dyDescent="0.3">
      <c r="A257" s="350" t="s">
        <v>715</v>
      </c>
      <c r="B257" s="350" t="s">
        <v>6</v>
      </c>
      <c r="C257" s="350" t="s">
        <v>144</v>
      </c>
      <c r="D257" s="350" t="s">
        <v>152</v>
      </c>
      <c r="E257" s="350" t="s">
        <v>467</v>
      </c>
      <c r="F257" s="350" t="s">
        <v>799</v>
      </c>
      <c r="G257" s="353">
        <v>279104</v>
      </c>
    </row>
    <row r="258" spans="1:7" s="10" customFormat="1" ht="13.8" x14ac:dyDescent="0.3">
      <c r="A258" s="430" t="s">
        <v>716</v>
      </c>
      <c r="B258" s="430" t="s">
        <v>6</v>
      </c>
      <c r="C258" s="430" t="s">
        <v>144</v>
      </c>
      <c r="D258" s="430" t="s">
        <v>152</v>
      </c>
      <c r="E258" s="430" t="s">
        <v>467</v>
      </c>
      <c r="F258" s="430" t="s">
        <v>799</v>
      </c>
      <c r="G258" s="360">
        <v>122578</v>
      </c>
    </row>
    <row r="259" spans="1:7" s="10" customFormat="1" ht="13.8" x14ac:dyDescent="0.3">
      <c r="A259" s="430" t="s">
        <v>717</v>
      </c>
      <c r="B259" s="430" t="s">
        <v>6</v>
      </c>
      <c r="C259" s="430" t="s">
        <v>144</v>
      </c>
      <c r="D259" s="430" t="s">
        <v>152</v>
      </c>
      <c r="E259" s="430" t="s">
        <v>467</v>
      </c>
      <c r="F259" s="430" t="s">
        <v>799</v>
      </c>
      <c r="G259" s="360">
        <v>89592</v>
      </c>
    </row>
    <row r="260" spans="1:7" s="10" customFormat="1" ht="13.8" x14ac:dyDescent="0.3">
      <c r="A260" s="430" t="s">
        <v>718</v>
      </c>
      <c r="B260" s="430" t="s">
        <v>6</v>
      </c>
      <c r="C260" s="430" t="s">
        <v>144</v>
      </c>
      <c r="D260" s="430" t="s">
        <v>152</v>
      </c>
      <c r="E260" s="430" t="s">
        <v>467</v>
      </c>
      <c r="F260" s="430" t="s">
        <v>799</v>
      </c>
      <c r="G260" s="360">
        <v>89891</v>
      </c>
    </row>
    <row r="261" spans="1:7" s="10" customFormat="1" ht="13.8" x14ac:dyDescent="0.3">
      <c r="A261" s="430" t="s">
        <v>719</v>
      </c>
      <c r="B261" s="430" t="s">
        <v>6</v>
      </c>
      <c r="C261" s="430" t="s">
        <v>144</v>
      </c>
      <c r="D261" s="430" t="s">
        <v>152</v>
      </c>
      <c r="E261" s="430" t="s">
        <v>467</v>
      </c>
      <c r="F261" s="430" t="s">
        <v>793</v>
      </c>
      <c r="G261" s="360">
        <v>132062</v>
      </c>
    </row>
    <row r="262" spans="1:7" s="10" customFormat="1" ht="13.8" x14ac:dyDescent="0.3">
      <c r="A262" s="430" t="s">
        <v>720</v>
      </c>
      <c r="B262" s="430" t="s">
        <v>6</v>
      </c>
      <c r="C262" s="430" t="s">
        <v>144</v>
      </c>
      <c r="D262" s="430" t="s">
        <v>152</v>
      </c>
      <c r="E262" s="430" t="s">
        <v>467</v>
      </c>
      <c r="F262" s="430" t="s">
        <v>798</v>
      </c>
      <c r="G262" s="360">
        <v>217001</v>
      </c>
    </row>
    <row r="263" spans="1:7" s="10" customFormat="1" ht="13.8" x14ac:dyDescent="0.3">
      <c r="A263" s="430" t="s">
        <v>721</v>
      </c>
      <c r="B263" s="430" t="s">
        <v>6</v>
      </c>
      <c r="C263" s="430" t="s">
        <v>144</v>
      </c>
      <c r="D263" s="430" t="s">
        <v>152</v>
      </c>
      <c r="E263" s="430" t="s">
        <v>533</v>
      </c>
      <c r="F263" s="430" t="s">
        <v>798</v>
      </c>
      <c r="G263" s="360">
        <v>123632</v>
      </c>
    </row>
    <row r="264" spans="1:7" s="10" customFormat="1" ht="13.8" x14ac:dyDescent="0.3">
      <c r="A264" s="430" t="s">
        <v>722</v>
      </c>
      <c r="B264" s="430" t="s">
        <v>6</v>
      </c>
      <c r="C264" s="430" t="s">
        <v>144</v>
      </c>
      <c r="D264" s="430" t="s">
        <v>152</v>
      </c>
      <c r="E264" s="430" t="s">
        <v>533</v>
      </c>
      <c r="F264" s="430" t="s">
        <v>798</v>
      </c>
      <c r="G264" s="360">
        <v>139911</v>
      </c>
    </row>
    <row r="265" spans="1:7" s="10" customFormat="1" ht="13.8" x14ac:dyDescent="0.3">
      <c r="A265" s="430" t="s">
        <v>723</v>
      </c>
      <c r="B265" s="430" t="s">
        <v>6</v>
      </c>
      <c r="C265" s="430" t="s">
        <v>144</v>
      </c>
      <c r="D265" s="430" t="s">
        <v>152</v>
      </c>
      <c r="E265" s="430" t="s">
        <v>533</v>
      </c>
      <c r="F265" s="430" t="s">
        <v>798</v>
      </c>
      <c r="G265" s="360">
        <v>158671</v>
      </c>
    </row>
    <row r="266" spans="1:7" s="10" customFormat="1" ht="13.8" x14ac:dyDescent="0.3">
      <c r="A266" s="430" t="s">
        <v>724</v>
      </c>
      <c r="B266" s="430" t="s">
        <v>6</v>
      </c>
      <c r="C266" s="430" t="s">
        <v>144</v>
      </c>
      <c r="D266" s="430" t="s">
        <v>152</v>
      </c>
      <c r="E266" s="430" t="s">
        <v>533</v>
      </c>
      <c r="F266" s="430" t="s">
        <v>798</v>
      </c>
      <c r="G266" s="360">
        <v>375680</v>
      </c>
    </row>
    <row r="267" spans="1:7" s="10" customFormat="1" ht="13.8" x14ac:dyDescent="0.3">
      <c r="A267" s="430" t="s">
        <v>725</v>
      </c>
      <c r="B267" s="430" t="s">
        <v>6</v>
      </c>
      <c r="C267" s="430" t="s">
        <v>144</v>
      </c>
      <c r="D267" s="430" t="s">
        <v>152</v>
      </c>
      <c r="E267" s="430" t="s">
        <v>533</v>
      </c>
      <c r="F267" s="430" t="s">
        <v>798</v>
      </c>
      <c r="G267" s="360">
        <v>177773</v>
      </c>
    </row>
    <row r="268" spans="1:7" s="10" customFormat="1" ht="13.8" x14ac:dyDescent="0.3">
      <c r="A268" s="430" t="s">
        <v>726</v>
      </c>
      <c r="B268" s="430" t="s">
        <v>6</v>
      </c>
      <c r="C268" s="430" t="s">
        <v>144</v>
      </c>
      <c r="D268" s="430" t="s">
        <v>152</v>
      </c>
      <c r="E268" s="430" t="s">
        <v>533</v>
      </c>
      <c r="F268" s="430" t="s">
        <v>798</v>
      </c>
      <c r="G268" s="360">
        <v>404866</v>
      </c>
    </row>
    <row r="269" spans="1:7" s="10" customFormat="1" ht="13.8" x14ac:dyDescent="0.3">
      <c r="A269" s="430" t="s">
        <v>727</v>
      </c>
      <c r="B269" s="430" t="s">
        <v>6</v>
      </c>
      <c r="C269" s="430" t="s">
        <v>144</v>
      </c>
      <c r="D269" s="430" t="s">
        <v>152</v>
      </c>
      <c r="E269" s="430" t="s">
        <v>533</v>
      </c>
      <c r="F269" s="430" t="s">
        <v>798</v>
      </c>
      <c r="G269" s="360">
        <v>591932</v>
      </c>
    </row>
    <row r="270" spans="1:7" s="10" customFormat="1" ht="13.8" x14ac:dyDescent="0.3">
      <c r="A270" s="430" t="s">
        <v>728</v>
      </c>
      <c r="B270" s="430" t="s">
        <v>6</v>
      </c>
      <c r="C270" s="430" t="s">
        <v>144</v>
      </c>
      <c r="D270" s="430" t="s">
        <v>152</v>
      </c>
      <c r="E270" s="430" t="s">
        <v>533</v>
      </c>
      <c r="F270" s="430" t="s">
        <v>798</v>
      </c>
      <c r="G270" s="360">
        <v>414739</v>
      </c>
    </row>
    <row r="271" spans="1:7" s="10" customFormat="1" ht="13.8" x14ac:dyDescent="0.3">
      <c r="A271" s="430" t="s">
        <v>729</v>
      </c>
      <c r="B271" s="430" t="s">
        <v>6</v>
      </c>
      <c r="C271" s="430" t="s">
        <v>144</v>
      </c>
      <c r="D271" s="430" t="s">
        <v>152</v>
      </c>
      <c r="E271" s="430" t="s">
        <v>533</v>
      </c>
      <c r="F271" s="430" t="s">
        <v>798</v>
      </c>
      <c r="G271" s="360">
        <v>523163</v>
      </c>
    </row>
    <row r="272" spans="1:7" s="10" customFormat="1" ht="13.8" x14ac:dyDescent="0.3">
      <c r="A272" s="430" t="s">
        <v>730</v>
      </c>
      <c r="B272" s="430" t="s">
        <v>6</v>
      </c>
      <c r="C272" s="430" t="s">
        <v>144</v>
      </c>
      <c r="D272" s="430" t="s">
        <v>152</v>
      </c>
      <c r="E272" s="430" t="s">
        <v>533</v>
      </c>
      <c r="F272" s="430" t="s">
        <v>798</v>
      </c>
      <c r="G272" s="360">
        <v>372024</v>
      </c>
    </row>
    <row r="273" spans="1:8" s="10" customFormat="1" ht="13.8" x14ac:dyDescent="0.3">
      <c r="A273" s="430" t="s">
        <v>731</v>
      </c>
      <c r="B273" s="430" t="s">
        <v>6</v>
      </c>
      <c r="C273" s="430" t="s">
        <v>144</v>
      </c>
      <c r="D273" s="430" t="s">
        <v>152</v>
      </c>
      <c r="E273" s="430" t="s">
        <v>533</v>
      </c>
      <c r="F273" s="430" t="s">
        <v>793</v>
      </c>
      <c r="G273" s="360">
        <v>38037</v>
      </c>
    </row>
    <row r="274" spans="1:8" s="10" customFormat="1" ht="13.8" x14ac:dyDescent="0.3">
      <c r="A274" s="430" t="s">
        <v>732</v>
      </c>
      <c r="B274" s="430" t="s">
        <v>6</v>
      </c>
      <c r="C274" s="430" t="s">
        <v>144</v>
      </c>
      <c r="D274" s="430" t="s">
        <v>152</v>
      </c>
      <c r="E274" s="430" t="s">
        <v>533</v>
      </c>
      <c r="F274" s="430" t="s">
        <v>793</v>
      </c>
      <c r="G274" s="360">
        <v>42089</v>
      </c>
    </row>
    <row r="275" spans="1:8" s="10" customFormat="1" ht="13.8" x14ac:dyDescent="0.3">
      <c r="A275" s="430" t="s">
        <v>733</v>
      </c>
      <c r="B275" s="430" t="s">
        <v>6</v>
      </c>
      <c r="C275" s="430" t="s">
        <v>144</v>
      </c>
      <c r="D275" s="430" t="s">
        <v>152</v>
      </c>
      <c r="E275" s="430" t="s">
        <v>533</v>
      </c>
      <c r="F275" s="430" t="s">
        <v>598</v>
      </c>
      <c r="G275" s="360">
        <v>162999</v>
      </c>
    </row>
    <row r="276" spans="1:8" s="10" customFormat="1" ht="13.8" x14ac:dyDescent="0.3">
      <c r="A276" s="430" t="s">
        <v>734</v>
      </c>
      <c r="B276" s="430" t="s">
        <v>6</v>
      </c>
      <c r="C276" s="430" t="s">
        <v>144</v>
      </c>
      <c r="D276" s="430" t="s">
        <v>152</v>
      </c>
      <c r="E276" s="430" t="s">
        <v>567</v>
      </c>
      <c r="F276" s="430" t="s">
        <v>594</v>
      </c>
      <c r="G276" s="360">
        <v>136066</v>
      </c>
    </row>
    <row r="277" spans="1:8" s="10" customFormat="1" ht="13.8" x14ac:dyDescent="0.3">
      <c r="A277" s="430" t="s">
        <v>735</v>
      </c>
      <c r="B277" s="430" t="s">
        <v>6</v>
      </c>
      <c r="C277" s="430" t="s">
        <v>144</v>
      </c>
      <c r="D277" s="430" t="s">
        <v>152</v>
      </c>
      <c r="E277" s="430" t="s">
        <v>567</v>
      </c>
      <c r="F277" s="430" t="s">
        <v>594</v>
      </c>
      <c r="G277" s="360">
        <v>226602</v>
      </c>
    </row>
    <row r="278" spans="1:8" s="10" customFormat="1" ht="13.8" x14ac:dyDescent="0.3">
      <c r="A278" s="430" t="s">
        <v>736</v>
      </c>
      <c r="B278" s="430" t="s">
        <v>6</v>
      </c>
      <c r="C278" s="430" t="s">
        <v>144</v>
      </c>
      <c r="D278" s="430" t="s">
        <v>152</v>
      </c>
      <c r="E278" s="430" t="s">
        <v>600</v>
      </c>
      <c r="F278" s="430" t="s">
        <v>447</v>
      </c>
      <c r="G278" s="360">
        <v>117291</v>
      </c>
    </row>
    <row r="279" spans="1:8" s="10" customFormat="1" ht="13.8" x14ac:dyDescent="0.3">
      <c r="A279" s="430" t="s">
        <v>737</v>
      </c>
      <c r="B279" s="430" t="s">
        <v>6</v>
      </c>
      <c r="C279" s="430" t="s">
        <v>144</v>
      </c>
      <c r="D279" s="430" t="s">
        <v>152</v>
      </c>
      <c r="E279" s="430" t="s">
        <v>600</v>
      </c>
      <c r="F279" s="430" t="s">
        <v>447</v>
      </c>
      <c r="G279" s="360">
        <v>272597</v>
      </c>
    </row>
    <row r="280" spans="1:8" s="10" customFormat="1" ht="13.8" x14ac:dyDescent="0.3">
      <c r="A280" s="430" t="s">
        <v>738</v>
      </c>
      <c r="B280" s="430" t="s">
        <v>6</v>
      </c>
      <c r="C280" s="430" t="s">
        <v>144</v>
      </c>
      <c r="D280" s="430" t="s">
        <v>152</v>
      </c>
      <c r="E280" s="430" t="s">
        <v>637</v>
      </c>
      <c r="F280" s="430" t="s">
        <v>697</v>
      </c>
      <c r="G280" s="360">
        <v>201735</v>
      </c>
    </row>
    <row r="281" spans="1:8" s="10" customFormat="1" ht="13.8" x14ac:dyDescent="0.3">
      <c r="A281" s="347" t="s">
        <v>7</v>
      </c>
      <c r="B281" s="347"/>
      <c r="C281" s="347"/>
      <c r="D281" s="347"/>
      <c r="E281" s="347"/>
      <c r="F281" s="347"/>
      <c r="G281" s="354">
        <v>5410035</v>
      </c>
      <c r="H281" s="333"/>
    </row>
    <row r="282" spans="1:8" s="10" customFormat="1" ht="13.8" x14ac:dyDescent="0.3">
      <c r="A282" s="347" t="s">
        <v>8</v>
      </c>
      <c r="B282" s="347"/>
      <c r="C282" s="347"/>
      <c r="D282" s="347"/>
      <c r="E282" s="347"/>
      <c r="F282" s="347"/>
      <c r="G282" s="354">
        <v>0</v>
      </c>
    </row>
    <row r="283" spans="1:8" s="10" customFormat="1" ht="13.8" x14ac:dyDescent="0.3">
      <c r="A283" s="347" t="s">
        <v>174</v>
      </c>
      <c r="B283" s="347"/>
      <c r="C283" s="347"/>
      <c r="D283" s="347"/>
      <c r="E283" s="347"/>
      <c r="F283" s="347"/>
      <c r="G283" s="354">
        <v>5410035</v>
      </c>
    </row>
    <row r="284" spans="1:8" s="10" customFormat="1" ht="13.8" x14ac:dyDescent="0.3">
      <c r="A284" s="347"/>
      <c r="B284" s="347"/>
      <c r="C284" s="347"/>
      <c r="D284" s="347"/>
      <c r="E284" s="347"/>
      <c r="F284" s="347"/>
      <c r="G284" s="354"/>
    </row>
    <row r="285" spans="1:8" s="10" customFormat="1" ht="13.8" x14ac:dyDescent="0.3">
      <c r="A285" s="347" t="s">
        <v>739</v>
      </c>
      <c r="B285" s="347"/>
      <c r="C285" s="347"/>
      <c r="D285" s="347"/>
      <c r="E285" s="347"/>
      <c r="F285" s="347"/>
      <c r="G285" s="354">
        <v>221197796</v>
      </c>
      <c r="H285" s="333"/>
    </row>
    <row r="286" spans="1:8" s="10" customFormat="1" ht="13.8" x14ac:dyDescent="0.3">
      <c r="A286" s="320"/>
      <c r="B286" s="320"/>
      <c r="C286" s="320"/>
      <c r="D286" s="320"/>
      <c r="E286" s="320"/>
      <c r="F286" s="320"/>
      <c r="G286" s="272"/>
    </row>
    <row r="287" spans="1:8" s="10" customFormat="1" ht="13.8" x14ac:dyDescent="0.3">
      <c r="A287" s="330" t="s">
        <v>740</v>
      </c>
      <c r="B287" s="330" t="s">
        <v>5</v>
      </c>
      <c r="C287" s="330" t="s">
        <v>144</v>
      </c>
      <c r="D287" s="330" t="s">
        <v>153</v>
      </c>
      <c r="E287" s="330" t="s">
        <v>533</v>
      </c>
      <c r="F287" s="330" t="s">
        <v>447</v>
      </c>
      <c r="G287" s="331">
        <v>81562</v>
      </c>
    </row>
    <row r="288" spans="1:8" s="10" customFormat="1" ht="13.8" x14ac:dyDescent="0.3">
      <c r="A288" s="430" t="s">
        <v>741</v>
      </c>
      <c r="B288" s="430" t="s">
        <v>5</v>
      </c>
      <c r="C288" s="430" t="s">
        <v>144</v>
      </c>
      <c r="D288" s="430" t="s">
        <v>153</v>
      </c>
      <c r="E288" s="430" t="s">
        <v>533</v>
      </c>
      <c r="F288" s="430" t="s">
        <v>447</v>
      </c>
      <c r="G288" s="360">
        <v>2352262</v>
      </c>
    </row>
    <row r="289" spans="1:8" s="10" customFormat="1" ht="13.8" x14ac:dyDescent="0.3">
      <c r="A289" s="430" t="s">
        <v>742</v>
      </c>
      <c r="B289" s="430" t="s">
        <v>5</v>
      </c>
      <c r="C289" s="430" t="s">
        <v>144</v>
      </c>
      <c r="D289" s="430" t="s">
        <v>153</v>
      </c>
      <c r="E289" s="430" t="s">
        <v>567</v>
      </c>
      <c r="F289" s="430" t="s">
        <v>743</v>
      </c>
      <c r="G289" s="360">
        <v>3528</v>
      </c>
    </row>
    <row r="290" spans="1:8" s="10" customFormat="1" ht="13.8" x14ac:dyDescent="0.3">
      <c r="A290" s="430" t="s">
        <v>744</v>
      </c>
      <c r="B290" s="430" t="s">
        <v>5</v>
      </c>
      <c r="C290" s="430" t="s">
        <v>144</v>
      </c>
      <c r="D290" s="430" t="s">
        <v>153</v>
      </c>
      <c r="E290" s="430" t="s">
        <v>567</v>
      </c>
      <c r="F290" s="430" t="s">
        <v>808</v>
      </c>
      <c r="G290" s="360">
        <v>56944</v>
      </c>
    </row>
    <row r="291" spans="1:8" s="10" customFormat="1" ht="13.8" x14ac:dyDescent="0.3">
      <c r="A291" s="430" t="s">
        <v>745</v>
      </c>
      <c r="B291" s="430" t="s">
        <v>5</v>
      </c>
      <c r="C291" s="430" t="s">
        <v>144</v>
      </c>
      <c r="D291" s="430" t="s">
        <v>153</v>
      </c>
      <c r="E291" s="430" t="s">
        <v>567</v>
      </c>
      <c r="F291" s="430" t="s">
        <v>809</v>
      </c>
      <c r="G291" s="360">
        <v>8553</v>
      </c>
    </row>
    <row r="292" spans="1:8" s="10" customFormat="1" ht="13.8" x14ac:dyDescent="0.3">
      <c r="A292" s="430" t="s">
        <v>746</v>
      </c>
      <c r="B292" s="430" t="s">
        <v>5</v>
      </c>
      <c r="C292" s="430" t="s">
        <v>144</v>
      </c>
      <c r="D292" s="430" t="s">
        <v>153</v>
      </c>
      <c r="E292" s="430" t="s">
        <v>567</v>
      </c>
      <c r="F292" s="430" t="s">
        <v>686</v>
      </c>
      <c r="G292" s="360">
        <v>361551</v>
      </c>
    </row>
    <row r="293" spans="1:8" s="10" customFormat="1" ht="13.8" x14ac:dyDescent="0.3">
      <c r="A293" s="430" t="s">
        <v>750</v>
      </c>
      <c r="B293" s="430" t="s">
        <v>5</v>
      </c>
      <c r="C293" s="430" t="s">
        <v>144</v>
      </c>
      <c r="D293" s="430" t="s">
        <v>153</v>
      </c>
      <c r="E293" s="430" t="s">
        <v>567</v>
      </c>
      <c r="F293" s="430" t="s">
        <v>686</v>
      </c>
      <c r="G293" s="360">
        <v>19631</v>
      </c>
    </row>
    <row r="294" spans="1:8" s="10" customFormat="1" ht="13.8" x14ac:dyDescent="0.3">
      <c r="A294" s="430" t="s">
        <v>751</v>
      </c>
      <c r="B294" s="430" t="s">
        <v>5</v>
      </c>
      <c r="C294" s="430" t="s">
        <v>144</v>
      </c>
      <c r="D294" s="430" t="s">
        <v>153</v>
      </c>
      <c r="E294" s="430" t="s">
        <v>567</v>
      </c>
      <c r="F294" s="430" t="s">
        <v>796</v>
      </c>
      <c r="G294" s="360">
        <v>2566</v>
      </c>
    </row>
    <row r="295" spans="1:8" s="10" customFormat="1" ht="13.8" x14ac:dyDescent="0.3">
      <c r="A295" s="430" t="s">
        <v>752</v>
      </c>
      <c r="B295" s="430" t="s">
        <v>5</v>
      </c>
      <c r="C295" s="430" t="s">
        <v>144</v>
      </c>
      <c r="D295" s="430" t="s">
        <v>153</v>
      </c>
      <c r="E295" s="430" t="s">
        <v>600</v>
      </c>
      <c r="F295" s="430" t="s">
        <v>447</v>
      </c>
      <c r="G295" s="360">
        <v>89273</v>
      </c>
    </row>
    <row r="296" spans="1:8" s="10" customFormat="1" ht="13.8" x14ac:dyDescent="0.3">
      <c r="A296" s="430" t="s">
        <v>753</v>
      </c>
      <c r="B296" s="430" t="s">
        <v>5</v>
      </c>
      <c r="C296" s="430" t="s">
        <v>144</v>
      </c>
      <c r="D296" s="430" t="s">
        <v>153</v>
      </c>
      <c r="E296" s="430" t="s">
        <v>637</v>
      </c>
      <c r="F296" s="430" t="s">
        <v>867</v>
      </c>
      <c r="G296" s="360">
        <v>255830</v>
      </c>
    </row>
    <row r="297" spans="1:8" s="10" customFormat="1" ht="13.8" x14ac:dyDescent="0.3">
      <c r="A297" s="430" t="s">
        <v>747</v>
      </c>
      <c r="B297" s="430" t="s">
        <v>5</v>
      </c>
      <c r="C297" s="430" t="s">
        <v>144</v>
      </c>
      <c r="D297" s="430" t="s">
        <v>153</v>
      </c>
      <c r="E297" s="430" t="s">
        <v>637</v>
      </c>
      <c r="F297" s="430" t="s">
        <v>748</v>
      </c>
      <c r="G297" s="360">
        <v>271683</v>
      </c>
    </row>
    <row r="298" spans="1:8" s="10" customFormat="1" ht="13.8" x14ac:dyDescent="0.3">
      <c r="A298" s="430" t="s">
        <v>749</v>
      </c>
      <c r="B298" s="430" t="s">
        <v>5</v>
      </c>
      <c r="C298" s="430" t="s">
        <v>144</v>
      </c>
      <c r="D298" s="430" t="s">
        <v>153</v>
      </c>
      <c r="E298" s="430" t="s">
        <v>637</v>
      </c>
      <c r="F298" s="430" t="s">
        <v>810</v>
      </c>
      <c r="G298" s="360">
        <v>187178</v>
      </c>
    </row>
    <row r="299" spans="1:8" s="10" customFormat="1" ht="13.8" x14ac:dyDescent="0.3">
      <c r="A299" s="430" t="s">
        <v>754</v>
      </c>
      <c r="B299" s="430" t="s">
        <v>5</v>
      </c>
      <c r="C299" s="430" t="s">
        <v>144</v>
      </c>
      <c r="D299" s="430" t="s">
        <v>153</v>
      </c>
      <c r="E299" s="430" t="s">
        <v>637</v>
      </c>
      <c r="F299" s="430" t="s">
        <v>755</v>
      </c>
      <c r="G299" s="360">
        <v>86639</v>
      </c>
    </row>
    <row r="300" spans="1:8" s="10" customFormat="1" ht="13.8" x14ac:dyDescent="0.3">
      <c r="A300" s="430" t="s">
        <v>756</v>
      </c>
      <c r="B300" s="430" t="s">
        <v>5</v>
      </c>
      <c r="C300" s="430" t="s">
        <v>144</v>
      </c>
      <c r="D300" s="430" t="s">
        <v>153</v>
      </c>
      <c r="E300" s="430" t="s">
        <v>637</v>
      </c>
      <c r="F300" s="430" t="s">
        <v>868</v>
      </c>
      <c r="G300" s="360">
        <v>82017</v>
      </c>
    </row>
    <row r="301" spans="1:8" s="10" customFormat="1" ht="21" customHeight="1" x14ac:dyDescent="0.3">
      <c r="A301" s="347" t="s">
        <v>905</v>
      </c>
      <c r="B301" s="347"/>
      <c r="C301" s="347"/>
      <c r="D301" s="347"/>
      <c r="E301" s="347"/>
      <c r="F301" s="347"/>
      <c r="G301" s="354">
        <v>3859217</v>
      </c>
      <c r="H301" s="333"/>
    </row>
    <row r="302" spans="1:8" s="10" customFormat="1" ht="21" customHeight="1" x14ac:dyDescent="0.3">
      <c r="A302" s="347" t="s">
        <v>757</v>
      </c>
      <c r="B302" s="347"/>
      <c r="C302" s="347"/>
      <c r="D302" s="347"/>
      <c r="E302" s="347"/>
      <c r="F302" s="347"/>
      <c r="G302" s="354">
        <v>0</v>
      </c>
    </row>
    <row r="303" spans="1:8" s="10" customFormat="1" ht="13.8" x14ac:dyDescent="0.3">
      <c r="A303" s="347" t="s">
        <v>758</v>
      </c>
      <c r="B303" s="347"/>
      <c r="C303" s="347"/>
      <c r="D303" s="347"/>
      <c r="E303" s="347"/>
      <c r="F303" s="347"/>
      <c r="G303" s="354">
        <v>3859217</v>
      </c>
    </row>
    <row r="304" spans="1:8" s="10" customFormat="1" ht="13.8" x14ac:dyDescent="0.3">
      <c r="A304" s="328" t="s">
        <v>759</v>
      </c>
      <c r="B304" s="328" t="s">
        <v>5</v>
      </c>
      <c r="C304" s="328" t="s">
        <v>147</v>
      </c>
      <c r="D304" s="328" t="s">
        <v>153</v>
      </c>
      <c r="E304" s="328" t="s">
        <v>567</v>
      </c>
      <c r="F304" s="328" t="s">
        <v>760</v>
      </c>
      <c r="G304" s="329">
        <v>91969</v>
      </c>
    </row>
    <row r="305" spans="1:8" s="10" customFormat="1" ht="13.8" x14ac:dyDescent="0.3">
      <c r="A305" s="350" t="s">
        <v>761</v>
      </c>
      <c r="B305" s="350" t="s">
        <v>5</v>
      </c>
      <c r="C305" s="350" t="s">
        <v>147</v>
      </c>
      <c r="D305" s="350" t="s">
        <v>153</v>
      </c>
      <c r="E305" s="350" t="s">
        <v>567</v>
      </c>
      <c r="F305" s="350" t="s">
        <v>797</v>
      </c>
      <c r="G305" s="353">
        <v>2015</v>
      </c>
    </row>
    <row r="306" spans="1:8" s="10" customFormat="1" ht="21" customHeight="1" x14ac:dyDescent="0.3">
      <c r="A306" s="347" t="s">
        <v>175</v>
      </c>
      <c r="B306" s="347"/>
      <c r="C306" s="347"/>
      <c r="D306" s="347"/>
      <c r="E306" s="347"/>
      <c r="F306" s="347"/>
      <c r="G306" s="354">
        <v>93984</v>
      </c>
      <c r="H306" s="333"/>
    </row>
    <row r="307" spans="1:8" s="10" customFormat="1" ht="21" customHeight="1" x14ac:dyDescent="0.3">
      <c r="A307" s="347" t="s">
        <v>176</v>
      </c>
      <c r="B307" s="347"/>
      <c r="C307" s="347"/>
      <c r="D307" s="347"/>
      <c r="E307" s="347"/>
      <c r="F307" s="347"/>
      <c r="G307" s="354">
        <v>0</v>
      </c>
    </row>
    <row r="308" spans="1:8" s="10" customFormat="1" ht="13.8" x14ac:dyDescent="0.3">
      <c r="A308" s="347" t="s">
        <v>177</v>
      </c>
      <c r="B308" s="347"/>
      <c r="C308" s="347"/>
      <c r="D308" s="347"/>
      <c r="E308" s="347"/>
      <c r="F308" s="347"/>
      <c r="G308" s="354">
        <v>93984</v>
      </c>
    </row>
    <row r="309" spans="1:8" s="10" customFormat="1" ht="13.8" x14ac:dyDescent="0.3">
      <c r="A309" s="334" t="s">
        <v>869</v>
      </c>
      <c r="B309" s="334"/>
      <c r="C309" s="334"/>
      <c r="D309" s="334"/>
      <c r="E309" s="334"/>
      <c r="F309" s="334"/>
      <c r="G309" s="336">
        <v>3953201</v>
      </c>
      <c r="H309" s="333"/>
    </row>
    <row r="310" spans="1:8" s="10" customFormat="1" ht="13.8" x14ac:dyDescent="0.3">
      <c r="A310" s="338" t="s">
        <v>762</v>
      </c>
      <c r="B310" s="338" t="s">
        <v>6</v>
      </c>
      <c r="C310" s="338" t="s">
        <v>144</v>
      </c>
      <c r="D310" s="338" t="s">
        <v>153</v>
      </c>
      <c r="E310" s="338" t="s">
        <v>637</v>
      </c>
      <c r="F310" s="338" t="s">
        <v>793</v>
      </c>
      <c r="G310" s="335">
        <v>242481</v>
      </c>
    </row>
    <row r="311" spans="1:8" s="10" customFormat="1" ht="21" customHeight="1" x14ac:dyDescent="0.3">
      <c r="A311" s="334" t="s">
        <v>763</v>
      </c>
      <c r="B311" s="334"/>
      <c r="C311" s="334"/>
      <c r="D311" s="334"/>
      <c r="E311" s="334"/>
      <c r="F311" s="334"/>
      <c r="G311" s="336">
        <v>242481</v>
      </c>
    </row>
    <row r="312" spans="1:8" s="10" customFormat="1" ht="20.399999999999999" x14ac:dyDescent="0.3">
      <c r="A312" s="334" t="s">
        <v>764</v>
      </c>
      <c r="B312" s="334"/>
      <c r="C312" s="334"/>
      <c r="D312" s="334"/>
      <c r="E312" s="334"/>
      <c r="F312" s="334"/>
      <c r="G312" s="336">
        <v>0</v>
      </c>
    </row>
    <row r="313" spans="1:8" s="10" customFormat="1" ht="13.8" x14ac:dyDescent="0.3">
      <c r="A313" s="334" t="s">
        <v>765</v>
      </c>
      <c r="B313" s="334"/>
      <c r="C313" s="334"/>
      <c r="D313" s="334"/>
      <c r="E313" s="334"/>
      <c r="F313" s="334"/>
      <c r="G313" s="336">
        <v>242481</v>
      </c>
    </row>
    <row r="314" spans="1:8" s="10" customFormat="1" ht="13.8" x14ac:dyDescent="0.3">
      <c r="A314" s="339"/>
      <c r="B314" s="339"/>
      <c r="C314" s="339"/>
      <c r="D314" s="339"/>
      <c r="E314" s="339"/>
      <c r="F314" s="339"/>
      <c r="G314" s="337"/>
    </row>
    <row r="315" spans="1:8" x14ac:dyDescent="0.3">
      <c r="A315" s="334" t="s">
        <v>172</v>
      </c>
      <c r="B315" s="334"/>
      <c r="C315" s="334"/>
      <c r="D315" s="334"/>
      <c r="E315" s="334"/>
      <c r="F315" s="334"/>
      <c r="G315" s="336">
        <v>4195682</v>
      </c>
      <c r="H315" s="332"/>
    </row>
    <row r="316" spans="1:8" x14ac:dyDescent="0.3">
      <c r="A316" s="489" t="s">
        <v>909</v>
      </c>
      <c r="B316" s="489"/>
      <c r="C316" s="489"/>
      <c r="D316" s="489"/>
      <c r="E316" s="489"/>
      <c r="F316" s="489"/>
      <c r="G316" s="489"/>
      <c r="H316" s="332"/>
    </row>
    <row r="317" spans="1:8" x14ac:dyDescent="0.3">
      <c r="A317" s="273" t="s">
        <v>827</v>
      </c>
    </row>
  </sheetData>
  <sortState ref="A5:G239">
    <sortCondition ref="E5:E239"/>
    <sortCondition ref="A5:A239"/>
  </sortState>
  <customSheetViews>
    <customSheetView guid="{722B3250-471E-4256-A122-1330806A5616}" scale="110" showPageBreaks="1" view="pageBreakPreview">
      <selection activeCell="G5" sqref="G5"/>
      <pageMargins left="0.59055118110236227" right="0.59055118110236227" top="0.39370078740157483" bottom="0.59055118110236227" header="0" footer="0.39370078740157483"/>
      <pageSetup paperSize="9" orientation="landscape" r:id="rId1"/>
      <headerFooter alignWithMargins="0"/>
    </customSheetView>
    <customSheetView guid="{8DCB927E-1FB2-45E1-A382-88D5F1827B16}" scale="110" showPageBreaks="1" printArea="1" view="pageBreakPreview" topLeftCell="A19">
      <selection activeCell="A13" sqref="A13"/>
      <pageMargins left="0.59055118110236227" right="0.59055118110236227" top="0.39370078740157483" bottom="0.59055118110236227" header="0" footer="0.39370078740157483"/>
      <pageSetup paperSize="9" orientation="landscape" r:id="rId2"/>
      <headerFooter alignWithMargins="0"/>
    </customSheetView>
    <customSheetView guid="{FA2E1843-2BE2-47CF-BE01-D42B5FFA5AE3}" scale="110" showPageBreaks="1" view="pageBreakPreview">
      <selection activeCell="G5" sqref="G5"/>
      <pageMargins left="0.59055118110236227" right="0.59055118110236227" top="0.39370078740157483" bottom="0.59055118110236227" header="0" footer="0.39370078740157483"/>
      <pageSetup paperSize="9" orientation="landscape" r:id="rId3"/>
      <headerFooter alignWithMargins="0"/>
    </customSheetView>
  </customSheetViews>
  <mergeCells count="2">
    <mergeCell ref="B4:D4"/>
    <mergeCell ref="A316:G316"/>
  </mergeCells>
  <phoneticPr fontId="0" type="noConversion"/>
  <pageMargins left="0.39370078740157483" right="0.39370078740157483" top="0.39370078740157483" bottom="0.39370078740157483" header="0" footer="0.19685039370078741"/>
  <pageSetup paperSize="9" scale="77" orientation="portrait" r:id="rId4"/>
  <headerFooter alignWithMargins="0">
    <oddFooter>&amp;L&amp;"Myriad Pro,Normal"&amp;8Estadísticas sobre la información económica y financiera de los Fondos de titulización de activos&amp;R&amp;"Myriad Pro,Normal"&amp;8Página &amp;P</oddFooter>
  </headerFooter>
  <rowBreaks count="2" manualBreakCount="2">
    <brk id="181" max="6" man="1"/>
    <brk id="251"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enableFormatConditionsCalculation="0"/>
  <dimension ref="A1:K323"/>
  <sheetViews>
    <sheetView showGridLines="0" zoomScaleNormal="100" zoomScaleSheetLayoutView="80" workbookViewId="0"/>
  </sheetViews>
  <sheetFormatPr baseColWidth="10" defaultColWidth="11.44140625" defaultRowHeight="14.4" x14ac:dyDescent="0.3"/>
  <cols>
    <col min="1" max="1" width="40.33203125" style="7" customWidth="1"/>
    <col min="2" max="2" width="11.21875" style="7" customWidth="1"/>
    <col min="3" max="3" width="13.5546875" style="7" customWidth="1"/>
    <col min="4" max="4" width="0.88671875" style="7" customWidth="1"/>
    <col min="5" max="5" width="12.88671875" style="7" customWidth="1"/>
    <col min="6" max="6" width="11.5546875" style="7" customWidth="1"/>
    <col min="7" max="7" width="13.44140625" style="7" customWidth="1"/>
    <col min="8" max="8" width="0.88671875" style="7" customWidth="1"/>
    <col min="9" max="9" width="9.5546875" style="7" customWidth="1"/>
    <col min="10" max="16384" width="11.44140625" style="7"/>
  </cols>
  <sheetData>
    <row r="1" spans="1:10" ht="15" customHeight="1" x14ac:dyDescent="0.3">
      <c r="A1" s="47"/>
      <c r="B1" s="47"/>
      <c r="C1" s="47"/>
      <c r="D1" s="47"/>
      <c r="E1" s="47"/>
      <c r="F1" s="47"/>
      <c r="G1" s="47"/>
      <c r="H1" s="47"/>
      <c r="I1" s="47"/>
    </row>
    <row r="2" spans="1:10" s="311" customFormat="1" ht="20.25" customHeight="1" x14ac:dyDescent="0.25">
      <c r="A2" s="296" t="s">
        <v>405</v>
      </c>
      <c r="B2" s="310"/>
      <c r="C2" s="310"/>
      <c r="D2" s="310"/>
      <c r="E2" s="147"/>
      <c r="F2" s="291"/>
      <c r="H2" s="310"/>
      <c r="I2" s="23" t="s">
        <v>161</v>
      </c>
    </row>
    <row r="3" spans="1:10" x14ac:dyDescent="0.3">
      <c r="A3" s="73" t="s">
        <v>139</v>
      </c>
    </row>
    <row r="4" spans="1:10" s="50" customFormat="1" ht="13.8" x14ac:dyDescent="0.3">
      <c r="A4" s="148"/>
      <c r="B4" s="476" t="s">
        <v>30</v>
      </c>
      <c r="C4" s="476"/>
      <c r="D4" s="64"/>
      <c r="E4" s="476" t="s">
        <v>31</v>
      </c>
      <c r="F4" s="476"/>
      <c r="G4" s="476"/>
      <c r="H4" s="64"/>
      <c r="I4" s="477" t="s">
        <v>444</v>
      </c>
    </row>
    <row r="5" spans="1:10" s="10" customFormat="1" ht="48.6" customHeight="1" x14ac:dyDescent="0.3">
      <c r="A5" s="150" t="s">
        <v>0</v>
      </c>
      <c r="B5" s="149" t="s">
        <v>355</v>
      </c>
      <c r="C5" s="149" t="s">
        <v>427</v>
      </c>
      <c r="D5" s="64"/>
      <c r="E5" s="149" t="s">
        <v>356</v>
      </c>
      <c r="F5" s="149" t="s">
        <v>9</v>
      </c>
      <c r="G5" s="149" t="s">
        <v>357</v>
      </c>
      <c r="H5" s="64"/>
      <c r="I5" s="476"/>
    </row>
    <row r="6" spans="1:10" s="10" customFormat="1" ht="15" customHeight="1" x14ac:dyDescent="0.3">
      <c r="A6" s="150" t="s">
        <v>144</v>
      </c>
      <c r="B6" s="151"/>
      <c r="C6" s="151"/>
      <c r="D6" s="151"/>
      <c r="E6" s="151"/>
      <c r="F6" s="151"/>
      <c r="G6" s="151"/>
      <c r="H6" s="151"/>
      <c r="I6" s="151"/>
      <c r="J6" s="127"/>
    </row>
    <row r="7" spans="1:10" s="10" customFormat="1" ht="21.6" x14ac:dyDescent="0.3">
      <c r="A7" s="350" t="s">
        <v>636</v>
      </c>
      <c r="B7" s="353">
        <v>366848</v>
      </c>
      <c r="C7" s="353">
        <v>0</v>
      </c>
      <c r="D7" s="353"/>
      <c r="E7" s="353">
        <v>377722</v>
      </c>
      <c r="F7" s="353">
        <v>17106</v>
      </c>
      <c r="G7" s="353">
        <v>0</v>
      </c>
      <c r="H7" s="353"/>
      <c r="I7" s="353">
        <v>-1013</v>
      </c>
    </row>
    <row r="8" spans="1:10" s="10" customFormat="1" ht="13.8" x14ac:dyDescent="0.3">
      <c r="A8" s="430" t="s">
        <v>639</v>
      </c>
      <c r="B8" s="360">
        <v>122598</v>
      </c>
      <c r="C8" s="360">
        <v>0</v>
      </c>
      <c r="D8" s="360"/>
      <c r="E8" s="360">
        <v>129329</v>
      </c>
      <c r="F8" s="360">
        <v>8698</v>
      </c>
      <c r="G8" s="360">
        <v>0</v>
      </c>
      <c r="H8" s="360"/>
      <c r="I8" s="360">
        <v>0</v>
      </c>
    </row>
    <row r="9" spans="1:10" s="10" customFormat="1" ht="13.8" x14ac:dyDescent="0.3">
      <c r="A9" s="430" t="s">
        <v>641</v>
      </c>
      <c r="B9" s="360">
        <v>697565</v>
      </c>
      <c r="C9" s="360">
        <v>0</v>
      </c>
      <c r="D9" s="360"/>
      <c r="E9" s="360">
        <v>726227</v>
      </c>
      <c r="F9" s="360">
        <v>25466</v>
      </c>
      <c r="G9" s="360">
        <v>0</v>
      </c>
      <c r="H9" s="360"/>
      <c r="I9" s="360">
        <v>442</v>
      </c>
    </row>
    <row r="10" spans="1:10" s="10" customFormat="1" ht="13.8" x14ac:dyDescent="0.3">
      <c r="A10" s="430" t="s">
        <v>532</v>
      </c>
      <c r="B10" s="360">
        <v>90440</v>
      </c>
      <c r="C10" s="360">
        <v>0</v>
      </c>
      <c r="D10" s="360"/>
      <c r="E10" s="360">
        <v>92450</v>
      </c>
      <c r="F10" s="360">
        <v>12349</v>
      </c>
      <c r="G10" s="360">
        <v>-77</v>
      </c>
      <c r="H10" s="360"/>
      <c r="I10" s="360">
        <v>-1374</v>
      </c>
    </row>
    <row r="11" spans="1:10" s="10" customFormat="1" ht="13.8" x14ac:dyDescent="0.3">
      <c r="A11" s="430" t="s">
        <v>534</v>
      </c>
      <c r="B11" s="360">
        <v>300267</v>
      </c>
      <c r="C11" s="360">
        <v>0</v>
      </c>
      <c r="D11" s="360"/>
      <c r="E11" s="360">
        <v>303221</v>
      </c>
      <c r="F11" s="360">
        <v>36000</v>
      </c>
      <c r="G11" s="360">
        <v>0</v>
      </c>
      <c r="H11" s="360"/>
      <c r="I11" s="360">
        <v>0</v>
      </c>
    </row>
    <row r="12" spans="1:10" s="10" customFormat="1" ht="13.8" x14ac:dyDescent="0.3">
      <c r="A12" s="430" t="s">
        <v>535</v>
      </c>
      <c r="B12" s="360">
        <v>60090</v>
      </c>
      <c r="C12" s="360">
        <v>0</v>
      </c>
      <c r="D12" s="360"/>
      <c r="E12" s="360">
        <v>62022</v>
      </c>
      <c r="F12" s="360">
        <v>1752</v>
      </c>
      <c r="G12" s="360">
        <v>0</v>
      </c>
      <c r="H12" s="360"/>
      <c r="I12" s="360">
        <v>-1972</v>
      </c>
    </row>
    <row r="13" spans="1:10" s="10" customFormat="1" ht="13.8" x14ac:dyDescent="0.3">
      <c r="A13" s="430" t="s">
        <v>536</v>
      </c>
      <c r="B13" s="360">
        <v>100048</v>
      </c>
      <c r="C13" s="360">
        <v>1136</v>
      </c>
      <c r="D13" s="360"/>
      <c r="E13" s="360">
        <v>102727</v>
      </c>
      <c r="F13" s="360">
        <v>8</v>
      </c>
      <c r="G13" s="360">
        <v>-18553</v>
      </c>
      <c r="H13" s="360"/>
      <c r="I13" s="360">
        <v>-4943</v>
      </c>
    </row>
    <row r="14" spans="1:10" s="10" customFormat="1" ht="13.8" x14ac:dyDescent="0.3">
      <c r="A14" s="430" t="s">
        <v>537</v>
      </c>
      <c r="B14" s="360">
        <v>63656</v>
      </c>
      <c r="C14" s="360">
        <v>0</v>
      </c>
      <c r="D14" s="360"/>
      <c r="E14" s="360">
        <v>66399</v>
      </c>
      <c r="F14" s="360">
        <v>1583</v>
      </c>
      <c r="G14" s="360">
        <v>0</v>
      </c>
      <c r="H14" s="360"/>
      <c r="I14" s="360">
        <v>-431</v>
      </c>
    </row>
    <row r="15" spans="1:10" s="10" customFormat="1" ht="13.8" x14ac:dyDescent="0.3">
      <c r="A15" s="430" t="s">
        <v>538</v>
      </c>
      <c r="B15" s="360">
        <v>10557498</v>
      </c>
      <c r="C15" s="360">
        <v>0</v>
      </c>
      <c r="D15" s="360"/>
      <c r="E15" s="360">
        <v>10555253</v>
      </c>
      <c r="F15" s="360">
        <v>187561</v>
      </c>
      <c r="G15" s="360">
        <v>-36</v>
      </c>
      <c r="H15" s="360"/>
      <c r="I15" s="360">
        <v>0</v>
      </c>
    </row>
    <row r="16" spans="1:10" s="10" customFormat="1" ht="13.8" x14ac:dyDescent="0.3">
      <c r="A16" s="430" t="s">
        <v>539</v>
      </c>
      <c r="B16" s="360">
        <v>1545739</v>
      </c>
      <c r="C16" s="360">
        <v>0</v>
      </c>
      <c r="D16" s="360"/>
      <c r="E16" s="360">
        <v>1545370</v>
      </c>
      <c r="F16" s="360">
        <v>29140</v>
      </c>
      <c r="G16" s="360">
        <v>-4</v>
      </c>
      <c r="H16" s="360"/>
      <c r="I16" s="360">
        <v>0</v>
      </c>
    </row>
    <row r="17" spans="1:9" s="10" customFormat="1" ht="13.8" x14ac:dyDescent="0.3">
      <c r="A17" s="430" t="s">
        <v>540</v>
      </c>
      <c r="B17" s="360">
        <v>2108211</v>
      </c>
      <c r="C17" s="360">
        <v>0</v>
      </c>
      <c r="D17" s="360"/>
      <c r="E17" s="360">
        <v>2107652</v>
      </c>
      <c r="F17" s="360">
        <v>59850</v>
      </c>
      <c r="G17" s="360">
        <v>-281</v>
      </c>
      <c r="H17" s="360"/>
      <c r="I17" s="360">
        <v>0</v>
      </c>
    </row>
    <row r="18" spans="1:9" s="10" customFormat="1" ht="13.8" x14ac:dyDescent="0.3">
      <c r="A18" s="430" t="s">
        <v>541</v>
      </c>
      <c r="B18" s="360">
        <v>1105901</v>
      </c>
      <c r="C18" s="360">
        <v>0</v>
      </c>
      <c r="D18" s="360"/>
      <c r="E18" s="360">
        <v>1105636</v>
      </c>
      <c r="F18" s="360">
        <v>28600</v>
      </c>
      <c r="G18" s="360">
        <v>-239</v>
      </c>
      <c r="H18" s="360"/>
      <c r="I18" s="360">
        <v>0</v>
      </c>
    </row>
    <row r="19" spans="1:9" s="10" customFormat="1" ht="13.8" x14ac:dyDescent="0.3">
      <c r="A19" s="430" t="s">
        <v>542</v>
      </c>
      <c r="B19" s="360">
        <v>2038462</v>
      </c>
      <c r="C19" s="360">
        <v>0</v>
      </c>
      <c r="D19" s="360"/>
      <c r="E19" s="360">
        <v>2038014</v>
      </c>
      <c r="F19" s="360">
        <v>41037</v>
      </c>
      <c r="G19" s="360">
        <v>-5</v>
      </c>
      <c r="H19" s="360"/>
      <c r="I19" s="360">
        <v>0</v>
      </c>
    </row>
    <row r="20" spans="1:9" s="10" customFormat="1" ht="13.8" x14ac:dyDescent="0.3">
      <c r="A20" s="430" t="s">
        <v>543</v>
      </c>
      <c r="B20" s="360">
        <v>14136</v>
      </c>
      <c r="C20" s="360">
        <v>0</v>
      </c>
      <c r="D20" s="360"/>
      <c r="E20" s="360">
        <v>15464</v>
      </c>
      <c r="F20" s="360">
        <v>17170</v>
      </c>
      <c r="G20" s="360">
        <v>-5386</v>
      </c>
      <c r="H20" s="360"/>
      <c r="I20" s="360">
        <v>-271</v>
      </c>
    </row>
    <row r="21" spans="1:9" s="10" customFormat="1" ht="13.8" x14ac:dyDescent="0.3">
      <c r="A21" s="430" t="s">
        <v>544</v>
      </c>
      <c r="B21" s="360">
        <v>1905889</v>
      </c>
      <c r="C21" s="360">
        <v>0</v>
      </c>
      <c r="D21" s="360"/>
      <c r="E21" s="360">
        <v>1948630</v>
      </c>
      <c r="F21" s="360">
        <v>109103</v>
      </c>
      <c r="G21" s="360">
        <v>-61589</v>
      </c>
      <c r="H21" s="360"/>
      <c r="I21" s="360">
        <v>-7603</v>
      </c>
    </row>
    <row r="22" spans="1:9" s="10" customFormat="1" ht="13.8" x14ac:dyDescent="0.3">
      <c r="A22" s="430" t="s">
        <v>545</v>
      </c>
      <c r="B22" s="360">
        <v>0</v>
      </c>
      <c r="C22" s="360">
        <v>47525</v>
      </c>
      <c r="D22" s="360"/>
      <c r="E22" s="360">
        <v>47525</v>
      </c>
      <c r="F22" s="360">
        <v>0</v>
      </c>
      <c r="G22" s="360">
        <v>-118037</v>
      </c>
      <c r="H22" s="360"/>
      <c r="I22" s="360">
        <v>0</v>
      </c>
    </row>
    <row r="23" spans="1:9" s="10" customFormat="1" ht="13.8" x14ac:dyDescent="0.3">
      <c r="A23" s="430" t="s">
        <v>721</v>
      </c>
      <c r="B23" s="360">
        <v>114240</v>
      </c>
      <c r="C23" s="360">
        <v>0</v>
      </c>
      <c r="D23" s="360"/>
      <c r="E23" s="360">
        <v>115358</v>
      </c>
      <c r="F23" s="360">
        <v>8144</v>
      </c>
      <c r="G23" s="360">
        <v>-263</v>
      </c>
      <c r="H23" s="360"/>
      <c r="I23" s="360">
        <v>-439</v>
      </c>
    </row>
    <row r="24" spans="1:9" s="10" customFormat="1" ht="13.8" x14ac:dyDescent="0.3">
      <c r="A24" s="430" t="s">
        <v>722</v>
      </c>
      <c r="B24" s="360">
        <v>126301</v>
      </c>
      <c r="C24" s="360">
        <v>0</v>
      </c>
      <c r="D24" s="360"/>
      <c r="E24" s="360">
        <v>131737</v>
      </c>
      <c r="F24" s="360">
        <v>8018</v>
      </c>
      <c r="G24" s="360">
        <v>-260</v>
      </c>
      <c r="H24" s="360"/>
      <c r="I24" s="360">
        <v>-614</v>
      </c>
    </row>
    <row r="25" spans="1:9" s="10" customFormat="1" ht="13.8" x14ac:dyDescent="0.3">
      <c r="A25" s="430" t="s">
        <v>723</v>
      </c>
      <c r="B25" s="360">
        <v>145910</v>
      </c>
      <c r="C25" s="360">
        <v>140</v>
      </c>
      <c r="D25" s="360"/>
      <c r="E25" s="360">
        <v>150374</v>
      </c>
      <c r="F25" s="360">
        <v>8003</v>
      </c>
      <c r="G25" s="360">
        <v>-153</v>
      </c>
      <c r="H25" s="360"/>
      <c r="I25" s="360">
        <v>-556</v>
      </c>
    </row>
    <row r="26" spans="1:9" s="10" customFormat="1" ht="13.8" x14ac:dyDescent="0.3">
      <c r="A26" s="430" t="s">
        <v>724</v>
      </c>
      <c r="B26" s="360">
        <v>354919</v>
      </c>
      <c r="C26" s="360">
        <v>682</v>
      </c>
      <c r="D26" s="360"/>
      <c r="E26" s="360">
        <v>366195</v>
      </c>
      <c r="F26" s="360">
        <v>8329</v>
      </c>
      <c r="G26" s="360">
        <v>-1541</v>
      </c>
      <c r="H26" s="360"/>
      <c r="I26" s="360">
        <v>-3869</v>
      </c>
    </row>
    <row r="27" spans="1:9" s="10" customFormat="1" ht="13.8" x14ac:dyDescent="0.3">
      <c r="A27" s="430" t="s">
        <v>725</v>
      </c>
      <c r="B27" s="360">
        <v>165572</v>
      </c>
      <c r="C27" s="360">
        <v>208</v>
      </c>
      <c r="D27" s="360"/>
      <c r="E27" s="360">
        <v>172378</v>
      </c>
      <c r="F27" s="360">
        <v>5027</v>
      </c>
      <c r="G27" s="360">
        <v>-74</v>
      </c>
      <c r="H27" s="360"/>
      <c r="I27" s="360">
        <v>-1283</v>
      </c>
    </row>
    <row r="28" spans="1:9" s="10" customFormat="1" ht="13.8" x14ac:dyDescent="0.3">
      <c r="A28" s="430" t="s">
        <v>726</v>
      </c>
      <c r="B28" s="360">
        <v>387900</v>
      </c>
      <c r="C28" s="360">
        <v>1396</v>
      </c>
      <c r="D28" s="360"/>
      <c r="E28" s="360">
        <v>393511</v>
      </c>
      <c r="F28" s="360">
        <v>9974</v>
      </c>
      <c r="G28" s="360">
        <v>-412</v>
      </c>
      <c r="H28" s="360"/>
      <c r="I28" s="360">
        <v>-3265</v>
      </c>
    </row>
    <row r="29" spans="1:9" s="10" customFormat="1" ht="13.8" x14ac:dyDescent="0.3">
      <c r="A29" s="430" t="s">
        <v>727</v>
      </c>
      <c r="B29" s="360">
        <v>565297</v>
      </c>
      <c r="C29" s="360">
        <v>1541</v>
      </c>
      <c r="D29" s="360"/>
      <c r="E29" s="360">
        <v>579545</v>
      </c>
      <c r="F29" s="360">
        <v>11188</v>
      </c>
      <c r="G29" s="360">
        <v>-896</v>
      </c>
      <c r="H29" s="360"/>
      <c r="I29" s="360">
        <v>-4950</v>
      </c>
    </row>
    <row r="30" spans="1:9" s="10" customFormat="1" ht="13.8" x14ac:dyDescent="0.3">
      <c r="A30" s="430" t="s">
        <v>728</v>
      </c>
      <c r="B30" s="360">
        <v>398112</v>
      </c>
      <c r="C30" s="360">
        <v>2793</v>
      </c>
      <c r="D30" s="360"/>
      <c r="E30" s="360">
        <v>402611</v>
      </c>
      <c r="F30" s="360">
        <v>11956</v>
      </c>
      <c r="G30" s="360">
        <v>-5330</v>
      </c>
      <c r="H30" s="360"/>
      <c r="I30" s="360">
        <v>-4186</v>
      </c>
    </row>
    <row r="31" spans="1:9" s="10" customFormat="1" ht="13.8" x14ac:dyDescent="0.3">
      <c r="A31" s="430" t="s">
        <v>729</v>
      </c>
      <c r="B31" s="360">
        <v>474940</v>
      </c>
      <c r="C31" s="360">
        <v>2080</v>
      </c>
      <c r="D31" s="360"/>
      <c r="E31" s="360">
        <v>484973</v>
      </c>
      <c r="F31" s="360">
        <v>37881</v>
      </c>
      <c r="G31" s="360">
        <v>-13234</v>
      </c>
      <c r="H31" s="360"/>
      <c r="I31" s="360">
        <v>-16691</v>
      </c>
    </row>
    <row r="32" spans="1:9" s="10" customFormat="1" ht="13.8" x14ac:dyDescent="0.3">
      <c r="A32" s="430" t="s">
        <v>730</v>
      </c>
      <c r="B32" s="360">
        <v>341873</v>
      </c>
      <c r="C32" s="360">
        <v>1775</v>
      </c>
      <c r="D32" s="360"/>
      <c r="E32" s="360">
        <v>345700</v>
      </c>
      <c r="F32" s="360">
        <v>26184</v>
      </c>
      <c r="G32" s="360">
        <v>-6312</v>
      </c>
      <c r="H32" s="360"/>
      <c r="I32" s="360">
        <v>-12481</v>
      </c>
    </row>
    <row r="33" spans="1:9" s="10" customFormat="1" ht="13.8" x14ac:dyDescent="0.3">
      <c r="A33" s="430" t="s">
        <v>546</v>
      </c>
      <c r="B33" s="360">
        <v>2173767</v>
      </c>
      <c r="C33" s="360">
        <v>4382</v>
      </c>
      <c r="D33" s="360"/>
      <c r="E33" s="360">
        <v>2191911</v>
      </c>
      <c r="F33" s="360">
        <v>204811</v>
      </c>
      <c r="G33" s="360">
        <v>-10785</v>
      </c>
      <c r="H33" s="360"/>
      <c r="I33" s="360">
        <v>-84356</v>
      </c>
    </row>
    <row r="34" spans="1:9" s="10" customFormat="1" ht="13.8" x14ac:dyDescent="0.3">
      <c r="A34" s="430" t="s">
        <v>547</v>
      </c>
      <c r="B34" s="360">
        <v>710731</v>
      </c>
      <c r="C34" s="360">
        <v>1391</v>
      </c>
      <c r="D34" s="360"/>
      <c r="E34" s="360">
        <v>735182</v>
      </c>
      <c r="F34" s="360">
        <v>61391</v>
      </c>
      <c r="G34" s="360">
        <v>-7407</v>
      </c>
      <c r="H34" s="360"/>
      <c r="I34" s="360">
        <v>-28649</v>
      </c>
    </row>
    <row r="35" spans="1:9" s="10" customFormat="1" ht="13.8" x14ac:dyDescent="0.3">
      <c r="A35" s="430" t="s">
        <v>548</v>
      </c>
      <c r="B35" s="360">
        <v>804583</v>
      </c>
      <c r="C35" s="360">
        <v>143</v>
      </c>
      <c r="D35" s="360"/>
      <c r="E35" s="360">
        <v>832975</v>
      </c>
      <c r="F35" s="360">
        <v>71244</v>
      </c>
      <c r="G35" s="360">
        <v>-6143</v>
      </c>
      <c r="H35" s="360"/>
      <c r="I35" s="360">
        <v>-31794</v>
      </c>
    </row>
    <row r="36" spans="1:9" s="10" customFormat="1" ht="13.8" x14ac:dyDescent="0.3">
      <c r="A36" s="430" t="s">
        <v>549</v>
      </c>
      <c r="B36" s="360">
        <v>299699</v>
      </c>
      <c r="C36" s="360">
        <v>0</v>
      </c>
      <c r="D36" s="360"/>
      <c r="E36" s="360">
        <v>307858</v>
      </c>
      <c r="F36" s="360">
        <v>24084</v>
      </c>
      <c r="G36" s="360">
        <v>-36</v>
      </c>
      <c r="H36" s="360"/>
      <c r="I36" s="360">
        <v>-4313</v>
      </c>
    </row>
    <row r="37" spans="1:9" s="10" customFormat="1" ht="13.8" x14ac:dyDescent="0.3">
      <c r="A37" s="430" t="s">
        <v>550</v>
      </c>
      <c r="B37" s="360">
        <v>375157</v>
      </c>
      <c r="C37" s="360">
        <v>0</v>
      </c>
      <c r="D37" s="360"/>
      <c r="E37" s="360">
        <v>383651</v>
      </c>
      <c r="F37" s="360">
        <v>16551</v>
      </c>
      <c r="G37" s="360">
        <v>0</v>
      </c>
      <c r="H37" s="360"/>
      <c r="I37" s="360">
        <v>-3579</v>
      </c>
    </row>
    <row r="38" spans="1:9" s="10" customFormat="1" ht="13.8" x14ac:dyDescent="0.3">
      <c r="A38" s="430" t="s">
        <v>731</v>
      </c>
      <c r="B38" s="360">
        <v>33686</v>
      </c>
      <c r="C38" s="360">
        <v>0</v>
      </c>
      <c r="D38" s="360"/>
      <c r="E38" s="360">
        <v>33986</v>
      </c>
      <c r="F38" s="360">
        <v>3852</v>
      </c>
      <c r="G38" s="360">
        <v>0</v>
      </c>
      <c r="H38" s="360"/>
      <c r="I38" s="360">
        <v>0</v>
      </c>
    </row>
    <row r="39" spans="1:9" s="10" customFormat="1" ht="13.8" x14ac:dyDescent="0.3">
      <c r="A39" s="430" t="s">
        <v>551</v>
      </c>
      <c r="B39" s="360">
        <v>57978</v>
      </c>
      <c r="C39" s="360">
        <v>0</v>
      </c>
      <c r="D39" s="360"/>
      <c r="E39" s="360">
        <v>58586</v>
      </c>
      <c r="F39" s="360">
        <v>5750</v>
      </c>
      <c r="G39" s="360">
        <v>-254</v>
      </c>
      <c r="H39" s="360"/>
      <c r="I39" s="360">
        <v>-789</v>
      </c>
    </row>
    <row r="40" spans="1:9" s="10" customFormat="1" ht="13.8" x14ac:dyDescent="0.3">
      <c r="A40" s="430" t="s">
        <v>552</v>
      </c>
      <c r="B40" s="360">
        <v>62860</v>
      </c>
      <c r="C40" s="360">
        <v>4495</v>
      </c>
      <c r="D40" s="360"/>
      <c r="E40" s="360">
        <v>68090</v>
      </c>
      <c r="F40" s="360">
        <v>0</v>
      </c>
      <c r="G40" s="360">
        <v>-14996</v>
      </c>
      <c r="H40" s="360"/>
      <c r="I40" s="360">
        <v>-3298</v>
      </c>
    </row>
    <row r="41" spans="1:9" s="10" customFormat="1" ht="13.8" x14ac:dyDescent="0.3">
      <c r="A41" s="430" t="s">
        <v>553</v>
      </c>
      <c r="B41" s="360">
        <v>71224</v>
      </c>
      <c r="C41" s="360">
        <v>66</v>
      </c>
      <c r="D41" s="360"/>
      <c r="E41" s="360">
        <v>74325</v>
      </c>
      <c r="F41" s="360">
        <v>2162</v>
      </c>
      <c r="G41" s="360">
        <v>0</v>
      </c>
      <c r="H41" s="360"/>
      <c r="I41" s="360">
        <v>-2295</v>
      </c>
    </row>
    <row r="42" spans="1:9" s="10" customFormat="1" ht="13.8" x14ac:dyDescent="0.3">
      <c r="A42" s="430" t="s">
        <v>554</v>
      </c>
      <c r="B42" s="360">
        <v>189039</v>
      </c>
      <c r="C42" s="360">
        <v>258</v>
      </c>
      <c r="D42" s="360"/>
      <c r="E42" s="360">
        <v>191813</v>
      </c>
      <c r="F42" s="360">
        <v>5192</v>
      </c>
      <c r="G42" s="360">
        <v>-546</v>
      </c>
      <c r="H42" s="360"/>
      <c r="I42" s="360">
        <v>-4417</v>
      </c>
    </row>
    <row r="43" spans="1:9" s="10" customFormat="1" ht="13.8" x14ac:dyDescent="0.3">
      <c r="A43" s="430" t="s">
        <v>555</v>
      </c>
      <c r="B43" s="360">
        <v>44868</v>
      </c>
      <c r="C43" s="360">
        <v>1253</v>
      </c>
      <c r="D43" s="360"/>
      <c r="E43" s="360">
        <v>45240</v>
      </c>
      <c r="F43" s="360">
        <v>18649</v>
      </c>
      <c r="G43" s="360">
        <v>0</v>
      </c>
      <c r="H43" s="360"/>
      <c r="I43" s="360">
        <v>-29</v>
      </c>
    </row>
    <row r="44" spans="1:9" s="10" customFormat="1" ht="13.8" x14ac:dyDescent="0.3">
      <c r="A44" s="430" t="s">
        <v>556</v>
      </c>
      <c r="B44" s="360">
        <v>53619</v>
      </c>
      <c r="C44" s="360">
        <v>0</v>
      </c>
      <c r="D44" s="360"/>
      <c r="E44" s="360">
        <v>55461</v>
      </c>
      <c r="F44" s="360">
        <v>7879</v>
      </c>
      <c r="G44" s="360">
        <v>-156</v>
      </c>
      <c r="H44" s="360"/>
      <c r="I44" s="360">
        <v>-2476</v>
      </c>
    </row>
    <row r="45" spans="1:9" s="10" customFormat="1" ht="13.8" x14ac:dyDescent="0.3">
      <c r="A45" s="430" t="s">
        <v>557</v>
      </c>
      <c r="B45" s="360">
        <v>74862</v>
      </c>
      <c r="C45" s="360">
        <v>0</v>
      </c>
      <c r="D45" s="360"/>
      <c r="E45" s="360">
        <v>76937</v>
      </c>
      <c r="F45" s="360">
        <v>8155</v>
      </c>
      <c r="G45" s="360">
        <v>-830</v>
      </c>
      <c r="H45" s="360"/>
      <c r="I45" s="360">
        <v>-421</v>
      </c>
    </row>
    <row r="46" spans="1:9" s="10" customFormat="1" ht="13.8" x14ac:dyDescent="0.3">
      <c r="A46" s="430" t="s">
        <v>558</v>
      </c>
      <c r="B46" s="360">
        <v>113085</v>
      </c>
      <c r="C46" s="360">
        <v>71</v>
      </c>
      <c r="D46" s="360"/>
      <c r="E46" s="360">
        <v>117443</v>
      </c>
      <c r="F46" s="360">
        <v>12058</v>
      </c>
      <c r="G46" s="360">
        <v>-3764</v>
      </c>
      <c r="H46" s="360"/>
      <c r="I46" s="360">
        <v>-3445</v>
      </c>
    </row>
    <row r="47" spans="1:9" s="10" customFormat="1" ht="13.8" x14ac:dyDescent="0.3">
      <c r="A47" s="430" t="s">
        <v>559</v>
      </c>
      <c r="B47" s="360">
        <v>268064</v>
      </c>
      <c r="C47" s="360">
        <v>0</v>
      </c>
      <c r="D47" s="360"/>
      <c r="E47" s="360">
        <v>274290</v>
      </c>
      <c r="F47" s="360">
        <v>9879</v>
      </c>
      <c r="G47" s="360">
        <v>0</v>
      </c>
      <c r="H47" s="360"/>
      <c r="I47" s="360">
        <v>-4149</v>
      </c>
    </row>
    <row r="48" spans="1:9" s="10" customFormat="1" ht="13.8" x14ac:dyDescent="0.3">
      <c r="A48" s="430" t="s">
        <v>560</v>
      </c>
      <c r="B48" s="360">
        <v>503737</v>
      </c>
      <c r="C48" s="360">
        <v>0</v>
      </c>
      <c r="D48" s="360"/>
      <c r="E48" s="360">
        <v>513996</v>
      </c>
      <c r="F48" s="360">
        <v>20274</v>
      </c>
      <c r="G48" s="360">
        <v>-15503</v>
      </c>
      <c r="H48" s="360"/>
      <c r="I48" s="360">
        <v>-21170</v>
      </c>
    </row>
    <row r="49" spans="1:9" s="10" customFormat="1" ht="13.8" x14ac:dyDescent="0.3">
      <c r="A49" s="430" t="s">
        <v>561</v>
      </c>
      <c r="B49" s="360">
        <v>41860</v>
      </c>
      <c r="C49" s="360">
        <v>0</v>
      </c>
      <c r="D49" s="360"/>
      <c r="E49" s="360">
        <v>42246</v>
      </c>
      <c r="F49" s="360">
        <v>5083</v>
      </c>
      <c r="G49" s="360">
        <v>-384</v>
      </c>
      <c r="H49" s="360"/>
      <c r="I49" s="360">
        <v>-454</v>
      </c>
    </row>
    <row r="50" spans="1:9" s="10" customFormat="1" ht="13.8" x14ac:dyDescent="0.3">
      <c r="A50" s="430" t="s">
        <v>732</v>
      </c>
      <c r="B50" s="360">
        <v>38233</v>
      </c>
      <c r="C50" s="360">
        <v>182</v>
      </c>
      <c r="D50" s="360"/>
      <c r="E50" s="360">
        <v>39907</v>
      </c>
      <c r="F50" s="360">
        <v>2015</v>
      </c>
      <c r="G50" s="360">
        <v>-214</v>
      </c>
      <c r="H50" s="360"/>
      <c r="I50" s="360">
        <v>-28</v>
      </c>
    </row>
    <row r="51" spans="1:9" s="10" customFormat="1" ht="13.8" x14ac:dyDescent="0.3">
      <c r="A51" s="430" t="s">
        <v>562</v>
      </c>
      <c r="B51" s="360">
        <v>9433</v>
      </c>
      <c r="C51" s="360">
        <v>0</v>
      </c>
      <c r="D51" s="360"/>
      <c r="E51" s="360">
        <v>10096</v>
      </c>
      <c r="F51" s="360">
        <v>7692</v>
      </c>
      <c r="G51" s="360">
        <v>-1137</v>
      </c>
      <c r="H51" s="360"/>
      <c r="I51" s="360">
        <v>0</v>
      </c>
    </row>
    <row r="52" spans="1:9" s="10" customFormat="1" ht="13.8" x14ac:dyDescent="0.3">
      <c r="A52" s="430" t="s">
        <v>466</v>
      </c>
      <c r="B52" s="360">
        <v>158440</v>
      </c>
      <c r="C52" s="360">
        <v>0</v>
      </c>
      <c r="D52" s="360"/>
      <c r="E52" s="360">
        <v>162160</v>
      </c>
      <c r="F52" s="360">
        <v>22934</v>
      </c>
      <c r="G52" s="360">
        <v>0</v>
      </c>
      <c r="H52" s="360"/>
      <c r="I52" s="360">
        <v>-4713</v>
      </c>
    </row>
    <row r="53" spans="1:9" s="10" customFormat="1" ht="13.8" x14ac:dyDescent="0.3">
      <c r="A53" s="430" t="s">
        <v>468</v>
      </c>
      <c r="B53" s="360">
        <v>1055844</v>
      </c>
      <c r="C53" s="360">
        <v>3690</v>
      </c>
      <c r="D53" s="360"/>
      <c r="E53" s="360">
        <v>1052821</v>
      </c>
      <c r="F53" s="360">
        <v>4585</v>
      </c>
      <c r="G53" s="360">
        <v>-13403</v>
      </c>
      <c r="H53" s="360"/>
      <c r="I53" s="360">
        <v>-16502</v>
      </c>
    </row>
    <row r="54" spans="1:9" s="10" customFormat="1" ht="13.8" x14ac:dyDescent="0.3">
      <c r="A54" s="430" t="s">
        <v>469</v>
      </c>
      <c r="B54" s="360">
        <v>909618</v>
      </c>
      <c r="C54" s="360">
        <v>3393</v>
      </c>
      <c r="D54" s="360"/>
      <c r="E54" s="360">
        <v>920935</v>
      </c>
      <c r="F54" s="360">
        <v>3159</v>
      </c>
      <c r="G54" s="360">
        <v>-15836</v>
      </c>
      <c r="H54" s="360"/>
      <c r="I54" s="360">
        <v>-16177</v>
      </c>
    </row>
    <row r="55" spans="1:9" s="10" customFormat="1" ht="13.8" x14ac:dyDescent="0.3">
      <c r="A55" s="430" t="s">
        <v>470</v>
      </c>
      <c r="B55" s="360">
        <v>1676556</v>
      </c>
      <c r="C55" s="360">
        <v>3123</v>
      </c>
      <c r="D55" s="360"/>
      <c r="E55" s="360">
        <v>1616909</v>
      </c>
      <c r="F55" s="360">
        <v>196291</v>
      </c>
      <c r="G55" s="360">
        <v>-8631</v>
      </c>
      <c r="H55" s="360"/>
      <c r="I55" s="360">
        <v>-4597</v>
      </c>
    </row>
    <row r="56" spans="1:9" s="10" customFormat="1" ht="13.8" x14ac:dyDescent="0.3">
      <c r="A56" s="430" t="s">
        <v>471</v>
      </c>
      <c r="B56" s="360">
        <v>98549</v>
      </c>
      <c r="C56" s="360">
        <v>25</v>
      </c>
      <c r="D56" s="360"/>
      <c r="E56" s="360">
        <v>100609</v>
      </c>
      <c r="F56" s="360">
        <v>5007</v>
      </c>
      <c r="G56" s="360">
        <v>0</v>
      </c>
      <c r="H56" s="360"/>
      <c r="I56" s="360">
        <v>-1141</v>
      </c>
    </row>
    <row r="57" spans="1:9" s="10" customFormat="1" ht="13.8" x14ac:dyDescent="0.3">
      <c r="A57" s="430" t="s">
        <v>472</v>
      </c>
      <c r="B57" s="360">
        <v>233629</v>
      </c>
      <c r="C57" s="360">
        <v>58</v>
      </c>
      <c r="D57" s="360"/>
      <c r="E57" s="360">
        <v>234126</v>
      </c>
      <c r="F57" s="360">
        <v>20816</v>
      </c>
      <c r="G57" s="360">
        <v>0</v>
      </c>
      <c r="H57" s="360"/>
      <c r="I57" s="360">
        <v>-3154</v>
      </c>
    </row>
    <row r="58" spans="1:9" s="10" customFormat="1" ht="13.8" x14ac:dyDescent="0.3">
      <c r="A58" s="430" t="s">
        <v>473</v>
      </c>
      <c r="B58" s="360">
        <v>304147</v>
      </c>
      <c r="C58" s="360">
        <v>489</v>
      </c>
      <c r="D58" s="360"/>
      <c r="E58" s="360">
        <v>302270</v>
      </c>
      <c r="F58" s="360">
        <v>6678</v>
      </c>
      <c r="G58" s="360">
        <v>0</v>
      </c>
      <c r="H58" s="360"/>
      <c r="I58" s="360">
        <v>-3864</v>
      </c>
    </row>
    <row r="59" spans="1:9" s="10" customFormat="1" ht="13.8" x14ac:dyDescent="0.3">
      <c r="A59" s="430" t="s">
        <v>474</v>
      </c>
      <c r="B59" s="360">
        <v>355935</v>
      </c>
      <c r="C59" s="360">
        <v>796</v>
      </c>
      <c r="D59" s="360"/>
      <c r="E59" s="360">
        <v>378208</v>
      </c>
      <c r="F59" s="360">
        <v>0</v>
      </c>
      <c r="G59" s="360">
        <v>-1537</v>
      </c>
      <c r="H59" s="360"/>
      <c r="I59" s="360">
        <v>-4009</v>
      </c>
    </row>
    <row r="60" spans="1:9" s="10" customFormat="1" ht="13.8" x14ac:dyDescent="0.3">
      <c r="A60" s="430" t="s">
        <v>475</v>
      </c>
      <c r="B60" s="360">
        <v>543855</v>
      </c>
      <c r="C60" s="360">
        <v>1169</v>
      </c>
      <c r="D60" s="360"/>
      <c r="E60" s="360">
        <v>548097</v>
      </c>
      <c r="F60" s="360">
        <v>3524</v>
      </c>
      <c r="G60" s="360">
        <v>-10692</v>
      </c>
      <c r="H60" s="360"/>
      <c r="I60" s="360">
        <v>-10027</v>
      </c>
    </row>
    <row r="61" spans="1:9" s="10" customFormat="1" ht="13.8" x14ac:dyDescent="0.3">
      <c r="A61" s="430" t="s">
        <v>476</v>
      </c>
      <c r="B61" s="360">
        <v>434883</v>
      </c>
      <c r="C61" s="360">
        <v>471</v>
      </c>
      <c r="D61" s="360"/>
      <c r="E61" s="360">
        <v>447343</v>
      </c>
      <c r="F61" s="360">
        <v>0</v>
      </c>
      <c r="G61" s="360">
        <v>-46</v>
      </c>
      <c r="H61" s="360"/>
      <c r="I61" s="360">
        <v>-3638</v>
      </c>
    </row>
    <row r="62" spans="1:9" s="10" customFormat="1" ht="13.8" x14ac:dyDescent="0.3">
      <c r="A62" s="430" t="s">
        <v>715</v>
      </c>
      <c r="B62" s="360">
        <v>266476</v>
      </c>
      <c r="C62" s="360">
        <v>50</v>
      </c>
      <c r="D62" s="360"/>
      <c r="E62" s="360">
        <v>276836</v>
      </c>
      <c r="F62" s="360">
        <v>0</v>
      </c>
      <c r="G62" s="360">
        <v>-268</v>
      </c>
      <c r="H62" s="360"/>
      <c r="I62" s="360">
        <v>-2418</v>
      </c>
    </row>
    <row r="63" spans="1:9" s="10" customFormat="1" ht="13.8" x14ac:dyDescent="0.3">
      <c r="A63" s="430" t="s">
        <v>477</v>
      </c>
      <c r="B63" s="360">
        <v>569379</v>
      </c>
      <c r="C63" s="360">
        <v>1233</v>
      </c>
      <c r="D63" s="360"/>
      <c r="E63" s="360">
        <v>594643</v>
      </c>
      <c r="F63" s="360">
        <v>589</v>
      </c>
      <c r="G63" s="360">
        <v>-417</v>
      </c>
      <c r="H63" s="360"/>
      <c r="I63" s="360">
        <v>-5360</v>
      </c>
    </row>
    <row r="64" spans="1:9" s="10" customFormat="1" ht="13.8" x14ac:dyDescent="0.3">
      <c r="A64" s="430" t="s">
        <v>478</v>
      </c>
      <c r="B64" s="360">
        <v>60733</v>
      </c>
      <c r="C64" s="360">
        <v>1322</v>
      </c>
      <c r="D64" s="360"/>
      <c r="E64" s="360">
        <v>77342</v>
      </c>
      <c r="F64" s="360">
        <v>0</v>
      </c>
      <c r="G64" s="360">
        <v>-2258</v>
      </c>
      <c r="H64" s="360"/>
      <c r="I64" s="360">
        <v>-526</v>
      </c>
    </row>
    <row r="65" spans="1:9" s="10" customFormat="1" ht="13.8" x14ac:dyDescent="0.3">
      <c r="A65" s="430" t="s">
        <v>479</v>
      </c>
      <c r="B65" s="360">
        <v>91821</v>
      </c>
      <c r="C65" s="360">
        <v>862</v>
      </c>
      <c r="D65" s="360"/>
      <c r="E65" s="360">
        <v>111085</v>
      </c>
      <c r="F65" s="360">
        <v>0</v>
      </c>
      <c r="G65" s="360">
        <v>-2832</v>
      </c>
      <c r="H65" s="360"/>
      <c r="I65" s="360">
        <v>-656</v>
      </c>
    </row>
    <row r="66" spans="1:9" s="10" customFormat="1" ht="13.8" x14ac:dyDescent="0.3">
      <c r="A66" s="430" t="s">
        <v>716</v>
      </c>
      <c r="B66" s="360">
        <v>110099</v>
      </c>
      <c r="C66" s="360">
        <v>0</v>
      </c>
      <c r="D66" s="360"/>
      <c r="E66" s="360">
        <v>114272</v>
      </c>
      <c r="F66" s="360">
        <v>5138</v>
      </c>
      <c r="G66" s="360">
        <v>0</v>
      </c>
      <c r="H66" s="360"/>
      <c r="I66" s="360">
        <v>-867</v>
      </c>
    </row>
    <row r="67" spans="1:9" s="10" customFormat="1" ht="13.8" x14ac:dyDescent="0.3">
      <c r="A67" s="430" t="s">
        <v>717</v>
      </c>
      <c r="B67" s="360">
        <v>82362</v>
      </c>
      <c r="C67" s="360">
        <v>72</v>
      </c>
      <c r="D67" s="360"/>
      <c r="E67" s="360">
        <v>84337</v>
      </c>
      <c r="F67" s="360">
        <v>4301</v>
      </c>
      <c r="G67" s="360">
        <v>0</v>
      </c>
      <c r="H67" s="360"/>
      <c r="I67" s="360">
        <v>-624</v>
      </c>
    </row>
    <row r="68" spans="1:9" s="10" customFormat="1" ht="13.8" x14ac:dyDescent="0.3">
      <c r="A68" s="430" t="s">
        <v>480</v>
      </c>
      <c r="B68" s="360">
        <v>217507</v>
      </c>
      <c r="C68" s="360">
        <v>76</v>
      </c>
      <c r="D68" s="360"/>
      <c r="E68" s="360">
        <v>220441</v>
      </c>
      <c r="F68" s="360">
        <v>13509</v>
      </c>
      <c r="G68" s="360">
        <v>0</v>
      </c>
      <c r="H68" s="360"/>
      <c r="I68" s="360">
        <v>-1784</v>
      </c>
    </row>
    <row r="69" spans="1:9" s="10" customFormat="1" ht="13.8" x14ac:dyDescent="0.3">
      <c r="A69" s="430" t="s">
        <v>718</v>
      </c>
      <c r="B69" s="360">
        <v>81883</v>
      </c>
      <c r="C69" s="360">
        <v>0</v>
      </c>
      <c r="D69" s="360"/>
      <c r="E69" s="360">
        <v>81693</v>
      </c>
      <c r="F69" s="360">
        <v>4959</v>
      </c>
      <c r="G69" s="360">
        <v>0</v>
      </c>
      <c r="H69" s="360"/>
      <c r="I69" s="360">
        <v>-601</v>
      </c>
    </row>
    <row r="70" spans="1:9" s="10" customFormat="1" ht="13.8" x14ac:dyDescent="0.3">
      <c r="A70" s="430" t="s">
        <v>481</v>
      </c>
      <c r="B70" s="360">
        <v>183054</v>
      </c>
      <c r="C70" s="360">
        <v>108</v>
      </c>
      <c r="D70" s="360"/>
      <c r="E70" s="360">
        <v>184431</v>
      </c>
      <c r="F70" s="360">
        <v>10706</v>
      </c>
      <c r="G70" s="360">
        <v>0</v>
      </c>
      <c r="H70" s="360"/>
      <c r="I70" s="360">
        <v>-1365</v>
      </c>
    </row>
    <row r="71" spans="1:9" s="10" customFormat="1" ht="13.8" x14ac:dyDescent="0.3">
      <c r="A71" s="430" t="s">
        <v>482</v>
      </c>
      <c r="B71" s="360">
        <v>242971</v>
      </c>
      <c r="C71" s="360">
        <v>588</v>
      </c>
      <c r="D71" s="360"/>
      <c r="E71" s="360">
        <v>250165</v>
      </c>
      <c r="F71" s="360">
        <v>8434</v>
      </c>
      <c r="G71" s="360">
        <v>-21</v>
      </c>
      <c r="H71" s="360"/>
      <c r="I71" s="360">
        <v>-2037</v>
      </c>
    </row>
    <row r="72" spans="1:9" s="10" customFormat="1" ht="13.8" x14ac:dyDescent="0.3">
      <c r="A72" s="430" t="s">
        <v>483</v>
      </c>
      <c r="B72" s="360">
        <v>94689</v>
      </c>
      <c r="C72" s="360">
        <v>0</v>
      </c>
      <c r="D72" s="360"/>
      <c r="E72" s="360">
        <v>111542</v>
      </c>
      <c r="F72" s="360">
        <v>15031</v>
      </c>
      <c r="G72" s="360">
        <v>0</v>
      </c>
      <c r="H72" s="360"/>
      <c r="I72" s="360">
        <v>0</v>
      </c>
    </row>
    <row r="73" spans="1:9" s="10" customFormat="1" ht="13.8" x14ac:dyDescent="0.3">
      <c r="A73" s="430" t="s">
        <v>484</v>
      </c>
      <c r="B73" s="360">
        <v>891751</v>
      </c>
      <c r="C73" s="360">
        <v>0</v>
      </c>
      <c r="D73" s="360"/>
      <c r="E73" s="360">
        <v>928852</v>
      </c>
      <c r="F73" s="360">
        <v>67058</v>
      </c>
      <c r="G73" s="360">
        <v>0</v>
      </c>
      <c r="H73" s="360"/>
      <c r="I73" s="360">
        <v>0</v>
      </c>
    </row>
    <row r="74" spans="1:9" s="10" customFormat="1" ht="13.8" x14ac:dyDescent="0.3">
      <c r="A74" s="430" t="s">
        <v>485</v>
      </c>
      <c r="B74" s="360">
        <v>647079</v>
      </c>
      <c r="C74" s="360">
        <v>0</v>
      </c>
      <c r="D74" s="360"/>
      <c r="E74" s="360">
        <v>700880</v>
      </c>
      <c r="F74" s="360">
        <v>34567</v>
      </c>
      <c r="G74" s="360">
        <v>0</v>
      </c>
      <c r="H74" s="360"/>
      <c r="I74" s="360">
        <v>0</v>
      </c>
    </row>
    <row r="75" spans="1:9" s="10" customFormat="1" ht="13.8" x14ac:dyDescent="0.3">
      <c r="A75" s="430" t="s">
        <v>486</v>
      </c>
      <c r="B75" s="360">
        <v>1337226</v>
      </c>
      <c r="C75" s="360">
        <v>0</v>
      </c>
      <c r="D75" s="360"/>
      <c r="E75" s="360">
        <v>1374676</v>
      </c>
      <c r="F75" s="360">
        <v>66057</v>
      </c>
      <c r="G75" s="360">
        <v>0</v>
      </c>
      <c r="H75" s="360"/>
      <c r="I75" s="360">
        <v>0</v>
      </c>
    </row>
    <row r="76" spans="1:9" s="10" customFormat="1" ht="13.8" x14ac:dyDescent="0.3">
      <c r="A76" s="430" t="s">
        <v>487</v>
      </c>
      <c r="B76" s="360">
        <v>66585</v>
      </c>
      <c r="C76" s="360">
        <v>5482</v>
      </c>
      <c r="D76" s="360"/>
      <c r="E76" s="360">
        <v>60935</v>
      </c>
      <c r="F76" s="360">
        <v>66629</v>
      </c>
      <c r="G76" s="360">
        <v>-9641</v>
      </c>
      <c r="H76" s="360"/>
      <c r="I76" s="360">
        <v>0</v>
      </c>
    </row>
    <row r="77" spans="1:9" s="10" customFormat="1" ht="13.8" x14ac:dyDescent="0.3">
      <c r="A77" s="430" t="s">
        <v>488</v>
      </c>
      <c r="B77" s="360">
        <v>46009</v>
      </c>
      <c r="C77" s="360">
        <v>337</v>
      </c>
      <c r="D77" s="360"/>
      <c r="E77" s="360">
        <v>53005</v>
      </c>
      <c r="F77" s="360">
        <v>0</v>
      </c>
      <c r="G77" s="360">
        <v>-94481</v>
      </c>
      <c r="H77" s="360"/>
      <c r="I77" s="360">
        <v>-4303</v>
      </c>
    </row>
    <row r="78" spans="1:9" s="10" customFormat="1" ht="13.8" x14ac:dyDescent="0.3">
      <c r="A78" s="430" t="s">
        <v>489</v>
      </c>
      <c r="B78" s="360">
        <v>1106380</v>
      </c>
      <c r="C78" s="360">
        <v>11260</v>
      </c>
      <c r="D78" s="360"/>
      <c r="E78" s="360">
        <v>1100023</v>
      </c>
      <c r="F78" s="360">
        <v>34492</v>
      </c>
      <c r="G78" s="360">
        <v>-31892</v>
      </c>
      <c r="H78" s="360"/>
      <c r="I78" s="360">
        <v>-1464</v>
      </c>
    </row>
    <row r="79" spans="1:9" s="10" customFormat="1" ht="13.8" x14ac:dyDescent="0.3">
      <c r="A79" s="430" t="s">
        <v>490</v>
      </c>
      <c r="B79" s="360">
        <v>1220076</v>
      </c>
      <c r="C79" s="360">
        <v>544</v>
      </c>
      <c r="D79" s="360"/>
      <c r="E79" s="360">
        <v>1236612</v>
      </c>
      <c r="F79" s="360">
        <v>80000</v>
      </c>
      <c r="G79" s="360">
        <v>0</v>
      </c>
      <c r="H79" s="360"/>
      <c r="I79" s="360">
        <v>0</v>
      </c>
    </row>
    <row r="80" spans="1:9" s="10" customFormat="1" ht="13.8" x14ac:dyDescent="0.3">
      <c r="A80" s="430" t="s">
        <v>491</v>
      </c>
      <c r="B80" s="360">
        <v>1073517</v>
      </c>
      <c r="C80" s="360">
        <v>1911</v>
      </c>
      <c r="D80" s="360"/>
      <c r="E80" s="360">
        <v>1084657</v>
      </c>
      <c r="F80" s="360">
        <v>70000</v>
      </c>
      <c r="G80" s="360">
        <v>0</v>
      </c>
      <c r="H80" s="360"/>
      <c r="I80" s="360">
        <v>0</v>
      </c>
    </row>
    <row r="81" spans="1:9" s="10" customFormat="1" ht="13.8" x14ac:dyDescent="0.3">
      <c r="A81" s="430" t="s">
        <v>492</v>
      </c>
      <c r="B81" s="360">
        <v>3437476</v>
      </c>
      <c r="C81" s="360">
        <v>936</v>
      </c>
      <c r="D81" s="360"/>
      <c r="E81" s="360">
        <v>3488081</v>
      </c>
      <c r="F81" s="360">
        <v>217500</v>
      </c>
      <c r="G81" s="360">
        <v>0</v>
      </c>
      <c r="H81" s="360"/>
      <c r="I81" s="360">
        <v>0</v>
      </c>
    </row>
    <row r="82" spans="1:9" s="10" customFormat="1" ht="13.8" x14ac:dyDescent="0.3">
      <c r="A82" s="430" t="s">
        <v>493</v>
      </c>
      <c r="B82" s="360">
        <v>3364601</v>
      </c>
      <c r="C82" s="360">
        <v>491</v>
      </c>
      <c r="D82" s="360"/>
      <c r="E82" s="360">
        <v>3409343</v>
      </c>
      <c r="F82" s="360">
        <v>205000</v>
      </c>
      <c r="G82" s="360">
        <v>0</v>
      </c>
      <c r="H82" s="360"/>
      <c r="I82" s="360">
        <v>0</v>
      </c>
    </row>
    <row r="83" spans="1:9" s="10" customFormat="1" ht="13.8" x14ac:dyDescent="0.3">
      <c r="A83" s="430" t="s">
        <v>494</v>
      </c>
      <c r="B83" s="360">
        <v>529844</v>
      </c>
      <c r="C83" s="360">
        <v>0</v>
      </c>
      <c r="D83" s="360"/>
      <c r="E83" s="360">
        <v>531816</v>
      </c>
      <c r="F83" s="360">
        <v>35000</v>
      </c>
      <c r="G83" s="360">
        <v>0</v>
      </c>
      <c r="H83" s="360"/>
      <c r="I83" s="360">
        <v>0</v>
      </c>
    </row>
    <row r="84" spans="1:9" s="10" customFormat="1" ht="13.8" x14ac:dyDescent="0.3">
      <c r="A84" s="430" t="s">
        <v>495</v>
      </c>
      <c r="B84" s="360">
        <v>3424880</v>
      </c>
      <c r="C84" s="360">
        <v>0</v>
      </c>
      <c r="D84" s="360"/>
      <c r="E84" s="360">
        <v>2742031</v>
      </c>
      <c r="F84" s="360">
        <v>880471</v>
      </c>
      <c r="G84" s="360">
        <v>0</v>
      </c>
      <c r="H84" s="360"/>
      <c r="I84" s="360">
        <v>0</v>
      </c>
    </row>
    <row r="85" spans="1:9" s="10" customFormat="1" ht="13.8" x14ac:dyDescent="0.3">
      <c r="A85" s="430" t="s">
        <v>496</v>
      </c>
      <c r="B85" s="360">
        <v>1445382</v>
      </c>
      <c r="C85" s="360">
        <v>0</v>
      </c>
      <c r="D85" s="360"/>
      <c r="E85" s="360">
        <v>1206947</v>
      </c>
      <c r="F85" s="360">
        <v>320773</v>
      </c>
      <c r="G85" s="360">
        <v>0</v>
      </c>
      <c r="H85" s="360"/>
      <c r="I85" s="360">
        <v>0</v>
      </c>
    </row>
    <row r="86" spans="1:9" s="10" customFormat="1" ht="13.8" x14ac:dyDescent="0.3">
      <c r="A86" s="430" t="s">
        <v>497</v>
      </c>
      <c r="B86" s="360">
        <v>1692493</v>
      </c>
      <c r="C86" s="360">
        <v>0</v>
      </c>
      <c r="D86" s="360"/>
      <c r="E86" s="360">
        <v>1490511</v>
      </c>
      <c r="F86" s="360">
        <v>289362</v>
      </c>
      <c r="G86" s="360">
        <v>0</v>
      </c>
      <c r="H86" s="360"/>
      <c r="I86" s="360">
        <v>0</v>
      </c>
    </row>
    <row r="87" spans="1:9" s="10" customFormat="1" ht="13.8" x14ac:dyDescent="0.3">
      <c r="A87" s="430" t="s">
        <v>877</v>
      </c>
      <c r="B87" s="360">
        <v>1786163</v>
      </c>
      <c r="C87" s="360">
        <v>0</v>
      </c>
      <c r="D87" s="360"/>
      <c r="E87" s="360">
        <v>1457665</v>
      </c>
      <c r="F87" s="360">
        <v>431850</v>
      </c>
      <c r="G87" s="360">
        <v>0</v>
      </c>
      <c r="H87" s="360"/>
      <c r="I87" s="360">
        <v>0</v>
      </c>
    </row>
    <row r="88" spans="1:9" s="10" customFormat="1" ht="13.8" x14ac:dyDescent="0.3">
      <c r="A88" s="430" t="s">
        <v>498</v>
      </c>
      <c r="B88" s="360">
        <v>2064003</v>
      </c>
      <c r="C88" s="360">
        <v>35126</v>
      </c>
      <c r="D88" s="360"/>
      <c r="E88" s="360">
        <v>2072846</v>
      </c>
      <c r="F88" s="360">
        <v>45946</v>
      </c>
      <c r="G88" s="360">
        <v>-48771</v>
      </c>
      <c r="H88" s="360"/>
      <c r="I88" s="360">
        <v>-4702</v>
      </c>
    </row>
    <row r="89" spans="1:9" s="10" customFormat="1" ht="13.8" x14ac:dyDescent="0.3">
      <c r="A89" s="430" t="s">
        <v>499</v>
      </c>
      <c r="B89" s="360">
        <v>1525410</v>
      </c>
      <c r="C89" s="360">
        <v>35386</v>
      </c>
      <c r="D89" s="360"/>
      <c r="E89" s="360">
        <v>1580510</v>
      </c>
      <c r="F89" s="360">
        <v>0</v>
      </c>
      <c r="G89" s="360">
        <v>-199063</v>
      </c>
      <c r="H89" s="360"/>
      <c r="I89" s="360">
        <v>-5596</v>
      </c>
    </row>
    <row r="90" spans="1:9" s="10" customFormat="1" ht="13.8" x14ac:dyDescent="0.3">
      <c r="A90" s="430" t="s">
        <v>500</v>
      </c>
      <c r="B90" s="360">
        <v>2520903</v>
      </c>
      <c r="C90" s="360">
        <v>29224</v>
      </c>
      <c r="D90" s="360"/>
      <c r="E90" s="360">
        <v>2510251</v>
      </c>
      <c r="F90" s="360">
        <v>306756</v>
      </c>
      <c r="G90" s="360">
        <v>-211949</v>
      </c>
      <c r="H90" s="360"/>
      <c r="I90" s="360">
        <v>0</v>
      </c>
    </row>
    <row r="91" spans="1:9" s="10" customFormat="1" ht="13.8" x14ac:dyDescent="0.3">
      <c r="A91" s="430" t="s">
        <v>501</v>
      </c>
      <c r="B91" s="360">
        <v>897078</v>
      </c>
      <c r="C91" s="360">
        <v>2117</v>
      </c>
      <c r="D91" s="360"/>
      <c r="E91" s="360">
        <v>756183</v>
      </c>
      <c r="F91" s="360">
        <v>204750</v>
      </c>
      <c r="G91" s="360">
        <v>0</v>
      </c>
      <c r="H91" s="360"/>
      <c r="I91" s="360">
        <v>0</v>
      </c>
    </row>
    <row r="92" spans="1:9" s="10" customFormat="1" ht="13.8" x14ac:dyDescent="0.3">
      <c r="A92" s="430" t="s">
        <v>502</v>
      </c>
      <c r="B92" s="360">
        <v>265791</v>
      </c>
      <c r="C92" s="360">
        <v>0</v>
      </c>
      <c r="D92" s="360"/>
      <c r="E92" s="360">
        <v>288758</v>
      </c>
      <c r="F92" s="360">
        <v>39781</v>
      </c>
      <c r="G92" s="360">
        <v>0</v>
      </c>
      <c r="H92" s="360"/>
      <c r="I92" s="360">
        <v>0</v>
      </c>
    </row>
    <row r="93" spans="1:9" s="10" customFormat="1" ht="13.8" x14ac:dyDescent="0.3">
      <c r="A93" s="430" t="s">
        <v>503</v>
      </c>
      <c r="B93" s="360">
        <v>21434</v>
      </c>
      <c r="C93" s="360">
        <v>6580</v>
      </c>
      <c r="D93" s="360"/>
      <c r="E93" s="360">
        <v>14168</v>
      </c>
      <c r="F93" s="360">
        <v>16014</v>
      </c>
      <c r="G93" s="360">
        <v>-26336</v>
      </c>
      <c r="H93" s="360"/>
      <c r="I93" s="360">
        <v>-1358</v>
      </c>
    </row>
    <row r="94" spans="1:9" s="10" customFormat="1" ht="13.8" x14ac:dyDescent="0.3">
      <c r="A94" s="430" t="s">
        <v>504</v>
      </c>
      <c r="B94" s="360">
        <v>25405</v>
      </c>
      <c r="C94" s="360">
        <v>5089</v>
      </c>
      <c r="D94" s="360"/>
      <c r="E94" s="360">
        <v>32106</v>
      </c>
      <c r="F94" s="360">
        <v>0</v>
      </c>
      <c r="G94" s="360">
        <v>-36315</v>
      </c>
      <c r="H94" s="360"/>
      <c r="I94" s="360">
        <v>-2050</v>
      </c>
    </row>
    <row r="95" spans="1:9" s="10" customFormat="1" ht="13.8" x14ac:dyDescent="0.3">
      <c r="A95" s="430" t="s">
        <v>642</v>
      </c>
      <c r="B95" s="360">
        <v>270375</v>
      </c>
      <c r="C95" s="360">
        <v>0</v>
      </c>
      <c r="D95" s="360"/>
      <c r="E95" s="360">
        <v>275189</v>
      </c>
      <c r="F95" s="360">
        <v>7915</v>
      </c>
      <c r="G95" s="360">
        <v>0</v>
      </c>
      <c r="H95" s="360"/>
      <c r="I95" s="360">
        <v>-7031</v>
      </c>
    </row>
    <row r="96" spans="1:9" s="10" customFormat="1" ht="13.8" x14ac:dyDescent="0.3">
      <c r="A96" s="430" t="s">
        <v>644</v>
      </c>
      <c r="B96" s="360">
        <v>214904</v>
      </c>
      <c r="C96" s="360">
        <v>0</v>
      </c>
      <c r="D96" s="360"/>
      <c r="E96" s="360">
        <v>219101</v>
      </c>
      <c r="F96" s="360">
        <v>9650</v>
      </c>
      <c r="G96" s="360">
        <v>0</v>
      </c>
      <c r="H96" s="360"/>
      <c r="I96" s="360">
        <v>-2025</v>
      </c>
    </row>
    <row r="97" spans="1:9" s="10" customFormat="1" ht="13.8" x14ac:dyDescent="0.3">
      <c r="A97" s="430" t="s">
        <v>645</v>
      </c>
      <c r="B97" s="360">
        <v>93689</v>
      </c>
      <c r="C97" s="360">
        <v>0</v>
      </c>
      <c r="D97" s="360"/>
      <c r="E97" s="360">
        <v>89509</v>
      </c>
      <c r="F97" s="360">
        <v>45089</v>
      </c>
      <c r="G97" s="360">
        <v>0</v>
      </c>
      <c r="H97" s="360"/>
      <c r="I97" s="360">
        <v>-288</v>
      </c>
    </row>
    <row r="98" spans="1:9" s="10" customFormat="1" ht="13.8" x14ac:dyDescent="0.3">
      <c r="A98" s="430" t="s">
        <v>646</v>
      </c>
      <c r="B98" s="360">
        <v>73644</v>
      </c>
      <c r="C98" s="360">
        <v>112</v>
      </c>
      <c r="D98" s="360"/>
      <c r="E98" s="360">
        <v>62206</v>
      </c>
      <c r="F98" s="360">
        <v>14096</v>
      </c>
      <c r="G98" s="360">
        <v>0</v>
      </c>
      <c r="H98" s="360"/>
      <c r="I98" s="360">
        <v>-38</v>
      </c>
    </row>
    <row r="99" spans="1:9" s="10" customFormat="1" ht="13.8" x14ac:dyDescent="0.3">
      <c r="A99" s="430" t="s">
        <v>454</v>
      </c>
      <c r="B99" s="360">
        <v>730807</v>
      </c>
      <c r="C99" s="360">
        <v>0</v>
      </c>
      <c r="D99" s="360"/>
      <c r="E99" s="360">
        <v>813769</v>
      </c>
      <c r="F99" s="360">
        <v>53054</v>
      </c>
      <c r="G99" s="360">
        <v>0</v>
      </c>
      <c r="H99" s="360"/>
      <c r="I99" s="360">
        <v>0</v>
      </c>
    </row>
    <row r="100" spans="1:9" s="10" customFormat="1" ht="13.8" x14ac:dyDescent="0.3">
      <c r="A100" s="430" t="s">
        <v>864</v>
      </c>
      <c r="B100" s="360">
        <v>2097178</v>
      </c>
      <c r="C100" s="360">
        <v>0</v>
      </c>
      <c r="D100" s="360"/>
      <c r="E100" s="360">
        <v>2162292</v>
      </c>
      <c r="F100" s="360">
        <v>99081</v>
      </c>
      <c r="G100" s="360">
        <v>0</v>
      </c>
      <c r="H100" s="360"/>
      <c r="I100" s="360">
        <v>0</v>
      </c>
    </row>
    <row r="101" spans="1:9" s="10" customFormat="1" ht="13.8" x14ac:dyDescent="0.3">
      <c r="A101" s="430" t="s">
        <v>456</v>
      </c>
      <c r="B101" s="360">
        <v>1676876</v>
      </c>
      <c r="C101" s="360">
        <v>0</v>
      </c>
      <c r="D101" s="360"/>
      <c r="E101" s="360">
        <v>1799385</v>
      </c>
      <c r="F101" s="360">
        <v>93889</v>
      </c>
      <c r="G101" s="360">
        <v>0</v>
      </c>
      <c r="H101" s="360"/>
      <c r="I101" s="360">
        <v>0</v>
      </c>
    </row>
    <row r="102" spans="1:9" s="10" customFormat="1" ht="13.8" x14ac:dyDescent="0.3">
      <c r="A102" s="430" t="s">
        <v>875</v>
      </c>
      <c r="B102" s="360">
        <v>1810450</v>
      </c>
      <c r="C102" s="360">
        <v>0</v>
      </c>
      <c r="D102" s="360"/>
      <c r="E102" s="360">
        <v>1851246</v>
      </c>
      <c r="F102" s="360">
        <v>85575</v>
      </c>
      <c r="G102" s="360">
        <v>0</v>
      </c>
      <c r="H102" s="360"/>
      <c r="I102" s="360">
        <v>0</v>
      </c>
    </row>
    <row r="103" spans="1:9" s="10" customFormat="1" ht="13.8" x14ac:dyDescent="0.3">
      <c r="A103" s="430" t="s">
        <v>457</v>
      </c>
      <c r="B103" s="360">
        <v>12634744</v>
      </c>
      <c r="C103" s="360">
        <v>0</v>
      </c>
      <c r="D103" s="360"/>
      <c r="E103" s="360">
        <v>12743338</v>
      </c>
      <c r="F103" s="360">
        <v>569522</v>
      </c>
      <c r="G103" s="360">
        <v>0</v>
      </c>
      <c r="H103" s="360"/>
      <c r="I103" s="360">
        <v>0</v>
      </c>
    </row>
    <row r="104" spans="1:9" s="10" customFormat="1" ht="13.8" x14ac:dyDescent="0.3">
      <c r="A104" s="430" t="s">
        <v>458</v>
      </c>
      <c r="B104" s="360">
        <v>2596478</v>
      </c>
      <c r="C104" s="360">
        <v>0</v>
      </c>
      <c r="D104" s="360"/>
      <c r="E104" s="360">
        <v>2640250</v>
      </c>
      <c r="F104" s="360">
        <v>131406</v>
      </c>
      <c r="G104" s="360">
        <v>0</v>
      </c>
      <c r="H104" s="360"/>
      <c r="I104" s="360">
        <v>0</v>
      </c>
    </row>
    <row r="105" spans="1:9" s="10" customFormat="1" ht="13.8" x14ac:dyDescent="0.3">
      <c r="A105" s="430" t="s">
        <v>876</v>
      </c>
      <c r="B105" s="360">
        <v>2534506</v>
      </c>
      <c r="C105" s="360">
        <v>0</v>
      </c>
      <c r="D105" s="360"/>
      <c r="E105" s="360">
        <v>2550227</v>
      </c>
      <c r="F105" s="360">
        <v>116022</v>
      </c>
      <c r="G105" s="360">
        <v>0</v>
      </c>
      <c r="H105" s="360"/>
      <c r="I105" s="360">
        <v>0</v>
      </c>
    </row>
    <row r="106" spans="1:9" s="10" customFormat="1" ht="13.8" x14ac:dyDescent="0.3">
      <c r="A106" s="430" t="s">
        <v>647</v>
      </c>
      <c r="B106" s="360">
        <v>140929</v>
      </c>
      <c r="C106" s="360">
        <v>0</v>
      </c>
      <c r="D106" s="360"/>
      <c r="E106" s="360">
        <v>143458</v>
      </c>
      <c r="F106" s="360">
        <v>28029</v>
      </c>
      <c r="G106" s="360">
        <v>0</v>
      </c>
      <c r="H106" s="360"/>
      <c r="I106" s="360">
        <v>0</v>
      </c>
    </row>
    <row r="107" spans="1:9" s="10" customFormat="1" ht="13.8" x14ac:dyDescent="0.3">
      <c r="A107" s="430" t="s">
        <v>649</v>
      </c>
      <c r="B107" s="360">
        <v>1505425</v>
      </c>
      <c r="C107" s="360">
        <v>0</v>
      </c>
      <c r="D107" s="360"/>
      <c r="E107" s="360">
        <v>1505425</v>
      </c>
      <c r="F107" s="360">
        <v>57957</v>
      </c>
      <c r="G107" s="360">
        <v>0</v>
      </c>
      <c r="H107" s="360"/>
      <c r="I107" s="360">
        <v>0</v>
      </c>
    </row>
    <row r="108" spans="1:9" s="10" customFormat="1" ht="13.8" x14ac:dyDescent="0.3">
      <c r="A108" s="430" t="s">
        <v>650</v>
      </c>
      <c r="B108" s="360">
        <v>3070705</v>
      </c>
      <c r="C108" s="360">
        <v>0</v>
      </c>
      <c r="D108" s="360"/>
      <c r="E108" s="360">
        <v>3070705</v>
      </c>
      <c r="F108" s="360">
        <v>0</v>
      </c>
      <c r="G108" s="360">
        <v>0</v>
      </c>
      <c r="H108" s="360"/>
      <c r="I108" s="360">
        <v>0</v>
      </c>
    </row>
    <row r="109" spans="1:9" s="10" customFormat="1" ht="13.8" x14ac:dyDescent="0.3">
      <c r="A109" s="430" t="s">
        <v>710</v>
      </c>
      <c r="B109" s="360">
        <v>640850</v>
      </c>
      <c r="C109" s="360">
        <v>0</v>
      </c>
      <c r="D109" s="360"/>
      <c r="E109" s="360">
        <v>580019</v>
      </c>
      <c r="F109" s="360">
        <v>104438</v>
      </c>
      <c r="G109" s="360">
        <v>0</v>
      </c>
      <c r="H109" s="360"/>
      <c r="I109" s="360">
        <v>0</v>
      </c>
    </row>
    <row r="110" spans="1:9" s="10" customFormat="1" ht="13.8" x14ac:dyDescent="0.3">
      <c r="A110" s="430" t="s">
        <v>713</v>
      </c>
      <c r="B110" s="360">
        <v>818798</v>
      </c>
      <c r="C110" s="360">
        <v>0</v>
      </c>
      <c r="D110" s="360"/>
      <c r="E110" s="360">
        <v>757567</v>
      </c>
      <c r="F110" s="360">
        <v>60430</v>
      </c>
      <c r="G110" s="360">
        <v>0</v>
      </c>
      <c r="H110" s="360"/>
      <c r="I110" s="360">
        <v>2218</v>
      </c>
    </row>
    <row r="111" spans="1:9" s="10" customFormat="1" ht="13.8" x14ac:dyDescent="0.3">
      <c r="A111" s="430" t="s">
        <v>651</v>
      </c>
      <c r="B111" s="360">
        <v>370032</v>
      </c>
      <c r="C111" s="360">
        <v>0</v>
      </c>
      <c r="D111" s="360"/>
      <c r="E111" s="360">
        <v>336589</v>
      </c>
      <c r="F111" s="360">
        <v>30010</v>
      </c>
      <c r="G111" s="360">
        <v>-759</v>
      </c>
      <c r="H111" s="360"/>
      <c r="I111" s="360">
        <v>255</v>
      </c>
    </row>
    <row r="112" spans="1:9" s="10" customFormat="1" ht="13.8" x14ac:dyDescent="0.3">
      <c r="A112" s="430" t="s">
        <v>653</v>
      </c>
      <c r="B112" s="360">
        <v>221180</v>
      </c>
      <c r="C112" s="360">
        <v>0</v>
      </c>
      <c r="D112" s="360"/>
      <c r="E112" s="360">
        <v>204080</v>
      </c>
      <c r="F112" s="360">
        <v>12435</v>
      </c>
      <c r="G112" s="360">
        <v>-1310</v>
      </c>
      <c r="H112" s="360"/>
      <c r="I112" s="360">
        <v>92</v>
      </c>
    </row>
    <row r="113" spans="1:9" s="10" customFormat="1" ht="13.8" x14ac:dyDescent="0.3">
      <c r="A113" s="430" t="s">
        <v>505</v>
      </c>
      <c r="B113" s="360">
        <v>9805</v>
      </c>
      <c r="C113" s="360">
        <v>4684</v>
      </c>
      <c r="D113" s="360"/>
      <c r="E113" s="360">
        <v>6573</v>
      </c>
      <c r="F113" s="360">
        <v>10069</v>
      </c>
      <c r="G113" s="360">
        <v>-10499</v>
      </c>
      <c r="H113" s="360"/>
      <c r="I113" s="360">
        <v>-1447</v>
      </c>
    </row>
    <row r="114" spans="1:9" s="10" customFormat="1" ht="21.6" x14ac:dyDescent="0.3">
      <c r="A114" s="430" t="s">
        <v>599</v>
      </c>
      <c r="B114" s="360">
        <v>1227689</v>
      </c>
      <c r="C114" s="360">
        <v>0</v>
      </c>
      <c r="D114" s="360"/>
      <c r="E114" s="360">
        <v>1226638</v>
      </c>
      <c r="F114" s="360">
        <v>0</v>
      </c>
      <c r="G114" s="360">
        <v>-995</v>
      </c>
      <c r="H114" s="360"/>
      <c r="I114" s="360">
        <v>0</v>
      </c>
    </row>
    <row r="115" spans="1:9" s="10" customFormat="1" ht="13.8" x14ac:dyDescent="0.3">
      <c r="A115" s="430" t="s">
        <v>459</v>
      </c>
      <c r="B115" s="360">
        <v>59030</v>
      </c>
      <c r="C115" s="360">
        <v>0</v>
      </c>
      <c r="D115" s="360"/>
      <c r="E115" s="360">
        <v>66615</v>
      </c>
      <c r="F115" s="360">
        <v>957</v>
      </c>
      <c r="G115" s="360">
        <v>-181</v>
      </c>
      <c r="H115" s="360"/>
      <c r="I115" s="360">
        <v>-357</v>
      </c>
    </row>
    <row r="116" spans="1:9" s="10" customFormat="1" ht="13.8" x14ac:dyDescent="0.3">
      <c r="A116" s="430" t="s">
        <v>460</v>
      </c>
      <c r="B116" s="360">
        <v>82682</v>
      </c>
      <c r="C116" s="360">
        <v>0</v>
      </c>
      <c r="D116" s="360"/>
      <c r="E116" s="360">
        <v>92232</v>
      </c>
      <c r="F116" s="360">
        <v>1432</v>
      </c>
      <c r="G116" s="360">
        <v>-344</v>
      </c>
      <c r="H116" s="360"/>
      <c r="I116" s="360">
        <v>-1609</v>
      </c>
    </row>
    <row r="117" spans="1:9" s="10" customFormat="1" ht="13.8" x14ac:dyDescent="0.3">
      <c r="A117" s="430" t="s">
        <v>461</v>
      </c>
      <c r="B117" s="360">
        <v>231600</v>
      </c>
      <c r="C117" s="360">
        <v>0</v>
      </c>
      <c r="D117" s="360"/>
      <c r="E117" s="360">
        <v>262881</v>
      </c>
      <c r="F117" s="360">
        <v>1407</v>
      </c>
      <c r="G117" s="360">
        <v>-18256</v>
      </c>
      <c r="H117" s="360"/>
      <c r="I117" s="360">
        <v>-6770</v>
      </c>
    </row>
    <row r="118" spans="1:9" s="10" customFormat="1" ht="13.8" x14ac:dyDescent="0.3">
      <c r="A118" s="430" t="s">
        <v>462</v>
      </c>
      <c r="B118" s="360">
        <v>172095</v>
      </c>
      <c r="C118" s="360">
        <v>0</v>
      </c>
      <c r="D118" s="360"/>
      <c r="E118" s="360">
        <v>190583</v>
      </c>
      <c r="F118" s="360">
        <v>3309</v>
      </c>
      <c r="G118" s="360">
        <v>-10995</v>
      </c>
      <c r="H118" s="360"/>
      <c r="I118" s="360">
        <v>-3041</v>
      </c>
    </row>
    <row r="119" spans="1:9" s="10" customFormat="1" ht="13.8" x14ac:dyDescent="0.3">
      <c r="A119" s="430" t="s">
        <v>463</v>
      </c>
      <c r="B119" s="360">
        <v>303152</v>
      </c>
      <c r="C119" s="360">
        <v>0</v>
      </c>
      <c r="D119" s="360"/>
      <c r="E119" s="360">
        <v>312758</v>
      </c>
      <c r="F119" s="360">
        <v>111936</v>
      </c>
      <c r="G119" s="360">
        <v>0</v>
      </c>
      <c r="H119" s="360"/>
      <c r="I119" s="360">
        <v>0</v>
      </c>
    </row>
    <row r="120" spans="1:9" s="10" customFormat="1" ht="13.8" x14ac:dyDescent="0.3">
      <c r="A120" s="430" t="s">
        <v>464</v>
      </c>
      <c r="B120" s="360">
        <v>579989</v>
      </c>
      <c r="C120" s="360">
        <v>0</v>
      </c>
      <c r="D120" s="360"/>
      <c r="E120" s="360">
        <v>623680</v>
      </c>
      <c r="F120" s="360">
        <v>45491</v>
      </c>
      <c r="G120" s="360">
        <v>0</v>
      </c>
      <c r="H120" s="360"/>
      <c r="I120" s="360">
        <v>0</v>
      </c>
    </row>
    <row r="121" spans="1:9" s="10" customFormat="1" ht="13.8" x14ac:dyDescent="0.3">
      <c r="A121" s="430" t="s">
        <v>465</v>
      </c>
      <c r="B121" s="360">
        <v>930337</v>
      </c>
      <c r="C121" s="360">
        <v>0</v>
      </c>
      <c r="D121" s="360"/>
      <c r="E121" s="360">
        <v>973557</v>
      </c>
      <c r="F121" s="360">
        <v>87993</v>
      </c>
      <c r="G121" s="360">
        <v>0</v>
      </c>
      <c r="H121" s="360"/>
      <c r="I121" s="360">
        <v>0</v>
      </c>
    </row>
    <row r="122" spans="1:9" s="10" customFormat="1" ht="13.8" x14ac:dyDescent="0.3">
      <c r="A122" s="430" t="s">
        <v>601</v>
      </c>
      <c r="B122" s="360">
        <v>126045</v>
      </c>
      <c r="C122" s="360">
        <v>4512</v>
      </c>
      <c r="D122" s="360"/>
      <c r="E122" s="360">
        <v>128784</v>
      </c>
      <c r="F122" s="360">
        <v>18016</v>
      </c>
      <c r="G122" s="360">
        <v>-2827</v>
      </c>
      <c r="H122" s="360"/>
      <c r="I122" s="360">
        <v>6746</v>
      </c>
    </row>
    <row r="123" spans="1:9" s="10" customFormat="1" ht="13.8" x14ac:dyDescent="0.3">
      <c r="A123" s="430" t="s">
        <v>602</v>
      </c>
      <c r="B123" s="360">
        <v>204927</v>
      </c>
      <c r="C123" s="360">
        <v>1795</v>
      </c>
      <c r="D123" s="360"/>
      <c r="E123" s="360">
        <v>211797</v>
      </c>
      <c r="F123" s="360">
        <v>101604</v>
      </c>
      <c r="G123" s="360">
        <v>0</v>
      </c>
      <c r="H123" s="360"/>
      <c r="I123" s="360">
        <v>0</v>
      </c>
    </row>
    <row r="124" spans="1:9" s="10" customFormat="1" ht="13.8" x14ac:dyDescent="0.3">
      <c r="A124" s="430" t="s">
        <v>603</v>
      </c>
      <c r="B124" s="360">
        <v>381052</v>
      </c>
      <c r="C124" s="360">
        <v>33</v>
      </c>
      <c r="D124" s="360"/>
      <c r="E124" s="360">
        <v>253074</v>
      </c>
      <c r="F124" s="360">
        <v>124832</v>
      </c>
      <c r="G124" s="360">
        <v>0</v>
      </c>
      <c r="H124" s="360"/>
      <c r="I124" s="360">
        <v>-2664</v>
      </c>
    </row>
    <row r="125" spans="1:9" s="10" customFormat="1" ht="13.8" x14ac:dyDescent="0.3">
      <c r="A125" s="430" t="s">
        <v>604</v>
      </c>
      <c r="B125" s="360">
        <v>2303179</v>
      </c>
      <c r="C125" s="360">
        <v>9343</v>
      </c>
      <c r="D125" s="360"/>
      <c r="E125" s="360">
        <v>2470874</v>
      </c>
      <c r="F125" s="360">
        <v>324</v>
      </c>
      <c r="G125" s="360">
        <v>-2632</v>
      </c>
      <c r="H125" s="360"/>
      <c r="I125" s="360">
        <v>0</v>
      </c>
    </row>
    <row r="126" spans="1:9" s="10" customFormat="1" ht="13.8" x14ac:dyDescent="0.3">
      <c r="A126" s="430" t="s">
        <v>605</v>
      </c>
      <c r="B126" s="360">
        <v>5062237</v>
      </c>
      <c r="C126" s="360">
        <v>22547</v>
      </c>
      <c r="D126" s="360"/>
      <c r="E126" s="360">
        <v>5399309</v>
      </c>
      <c r="F126" s="360">
        <v>0</v>
      </c>
      <c r="G126" s="360">
        <v>-42244</v>
      </c>
      <c r="H126" s="360"/>
      <c r="I126" s="360">
        <v>0</v>
      </c>
    </row>
    <row r="127" spans="1:9" s="10" customFormat="1" ht="13.8" x14ac:dyDescent="0.3">
      <c r="A127" s="430" t="s">
        <v>606</v>
      </c>
      <c r="B127" s="360">
        <v>735730</v>
      </c>
      <c r="C127" s="360">
        <v>0</v>
      </c>
      <c r="D127" s="360"/>
      <c r="E127" s="360">
        <v>798673</v>
      </c>
      <c r="F127" s="360">
        <v>0</v>
      </c>
      <c r="G127" s="360">
        <v>0</v>
      </c>
      <c r="H127" s="360"/>
      <c r="I127" s="360">
        <v>0</v>
      </c>
    </row>
    <row r="128" spans="1:9" s="10" customFormat="1" ht="13.8" x14ac:dyDescent="0.3">
      <c r="A128" s="430" t="s">
        <v>607</v>
      </c>
      <c r="B128" s="360">
        <v>80426</v>
      </c>
      <c r="C128" s="360">
        <v>9162</v>
      </c>
      <c r="D128" s="360"/>
      <c r="E128" s="360">
        <v>128740</v>
      </c>
      <c r="F128" s="360">
        <v>0</v>
      </c>
      <c r="G128" s="360">
        <v>-30293</v>
      </c>
      <c r="H128" s="360"/>
      <c r="I128" s="360">
        <v>1367</v>
      </c>
    </row>
    <row r="129" spans="1:9" s="10" customFormat="1" ht="13.8" x14ac:dyDescent="0.3">
      <c r="A129" s="430" t="s">
        <v>608</v>
      </c>
      <c r="B129" s="360">
        <v>29840</v>
      </c>
      <c r="C129" s="360">
        <v>271</v>
      </c>
      <c r="D129" s="360"/>
      <c r="E129" s="360">
        <v>32527</v>
      </c>
      <c r="F129" s="360">
        <v>0</v>
      </c>
      <c r="G129" s="360">
        <v>-54549</v>
      </c>
      <c r="H129" s="360"/>
      <c r="I129" s="360">
        <v>2059</v>
      </c>
    </row>
    <row r="130" spans="1:9" s="10" customFormat="1" ht="13.8" x14ac:dyDescent="0.3">
      <c r="A130" s="430" t="s">
        <v>609</v>
      </c>
      <c r="B130" s="360">
        <v>573453</v>
      </c>
      <c r="C130" s="360">
        <v>11035</v>
      </c>
      <c r="D130" s="360"/>
      <c r="E130" s="360">
        <v>599455</v>
      </c>
      <c r="F130" s="360">
        <v>0</v>
      </c>
      <c r="G130" s="360">
        <v>-20017</v>
      </c>
      <c r="H130" s="360"/>
      <c r="I130" s="360">
        <v>8223</v>
      </c>
    </row>
    <row r="131" spans="1:9" s="10" customFormat="1" ht="13.8" x14ac:dyDescent="0.3">
      <c r="A131" s="430" t="s">
        <v>610</v>
      </c>
      <c r="B131" s="360">
        <v>1003625</v>
      </c>
      <c r="C131" s="360">
        <v>31364</v>
      </c>
      <c r="D131" s="360"/>
      <c r="E131" s="360">
        <v>1054260</v>
      </c>
      <c r="F131" s="360">
        <v>0</v>
      </c>
      <c r="G131" s="360">
        <v>-163924</v>
      </c>
      <c r="H131" s="360"/>
      <c r="I131" s="360">
        <v>17782</v>
      </c>
    </row>
    <row r="132" spans="1:9" s="10" customFormat="1" ht="13.8" x14ac:dyDescent="0.3">
      <c r="A132" s="430" t="s">
        <v>611</v>
      </c>
      <c r="B132" s="360">
        <v>1085006</v>
      </c>
      <c r="C132" s="360">
        <v>9797</v>
      </c>
      <c r="D132" s="360"/>
      <c r="E132" s="360">
        <v>1151885</v>
      </c>
      <c r="F132" s="360">
        <v>0</v>
      </c>
      <c r="G132" s="360">
        <v>-9057</v>
      </c>
      <c r="H132" s="360"/>
      <c r="I132" s="360">
        <v>112199</v>
      </c>
    </row>
    <row r="133" spans="1:9" s="10" customFormat="1" ht="13.8" x14ac:dyDescent="0.3">
      <c r="A133" s="430" t="s">
        <v>612</v>
      </c>
      <c r="B133" s="360">
        <v>476014</v>
      </c>
      <c r="C133" s="360">
        <v>4698</v>
      </c>
      <c r="D133" s="360"/>
      <c r="E133" s="360">
        <v>495894</v>
      </c>
      <c r="F133" s="360">
        <v>8</v>
      </c>
      <c r="G133" s="360">
        <v>-15817</v>
      </c>
      <c r="H133" s="360"/>
      <c r="I133" s="360">
        <v>29141</v>
      </c>
    </row>
    <row r="134" spans="1:9" s="10" customFormat="1" ht="13.8" x14ac:dyDescent="0.3">
      <c r="A134" s="430" t="s">
        <v>613</v>
      </c>
      <c r="B134" s="360">
        <v>487338</v>
      </c>
      <c r="C134" s="360">
        <v>2453</v>
      </c>
      <c r="D134" s="360"/>
      <c r="E134" s="360">
        <v>518957</v>
      </c>
      <c r="F134" s="360">
        <v>221</v>
      </c>
      <c r="G134" s="360">
        <v>0</v>
      </c>
      <c r="H134" s="360"/>
      <c r="I134" s="360">
        <v>0</v>
      </c>
    </row>
    <row r="135" spans="1:9" s="10" customFormat="1" ht="13.8" x14ac:dyDescent="0.3">
      <c r="A135" s="430" t="s">
        <v>614</v>
      </c>
      <c r="B135" s="360">
        <v>179906</v>
      </c>
      <c r="C135" s="360">
        <v>1472</v>
      </c>
      <c r="D135" s="360"/>
      <c r="E135" s="360">
        <v>172155</v>
      </c>
      <c r="F135" s="360">
        <v>12753</v>
      </c>
      <c r="G135" s="360">
        <v>-279</v>
      </c>
      <c r="H135" s="360"/>
      <c r="I135" s="360">
        <v>0</v>
      </c>
    </row>
    <row r="136" spans="1:9" s="10" customFormat="1" ht="13.8" x14ac:dyDescent="0.3">
      <c r="A136" s="430" t="s">
        <v>615</v>
      </c>
      <c r="B136" s="360">
        <v>465124</v>
      </c>
      <c r="C136" s="360">
        <v>16467</v>
      </c>
      <c r="D136" s="360"/>
      <c r="E136" s="360">
        <v>424682</v>
      </c>
      <c r="F136" s="360">
        <v>21755</v>
      </c>
      <c r="G136" s="360">
        <v>0</v>
      </c>
      <c r="H136" s="360"/>
      <c r="I136" s="360">
        <v>0</v>
      </c>
    </row>
    <row r="137" spans="1:9" s="10" customFormat="1" ht="13.8" x14ac:dyDescent="0.3">
      <c r="A137" s="430" t="s">
        <v>616</v>
      </c>
      <c r="B137" s="360">
        <v>776255</v>
      </c>
      <c r="C137" s="360">
        <v>39308</v>
      </c>
      <c r="D137" s="360"/>
      <c r="E137" s="360">
        <v>726657</v>
      </c>
      <c r="F137" s="360">
        <v>868</v>
      </c>
      <c r="G137" s="360">
        <v>-389</v>
      </c>
      <c r="H137" s="360"/>
      <c r="I137" s="360">
        <v>0</v>
      </c>
    </row>
    <row r="138" spans="1:9" s="10" customFormat="1" ht="13.8" x14ac:dyDescent="0.3">
      <c r="A138" s="430" t="s">
        <v>617</v>
      </c>
      <c r="B138" s="360">
        <v>760780</v>
      </c>
      <c r="C138" s="360">
        <v>8905</v>
      </c>
      <c r="D138" s="360"/>
      <c r="E138" s="360">
        <v>727091</v>
      </c>
      <c r="F138" s="360">
        <v>0</v>
      </c>
      <c r="G138" s="360">
        <v>0</v>
      </c>
      <c r="H138" s="360"/>
      <c r="I138" s="360">
        <v>1212</v>
      </c>
    </row>
    <row r="139" spans="1:9" s="10" customFormat="1" ht="13.8" x14ac:dyDescent="0.3">
      <c r="A139" s="430" t="s">
        <v>618</v>
      </c>
      <c r="B139" s="360">
        <v>147040</v>
      </c>
      <c r="C139" s="360">
        <v>561</v>
      </c>
      <c r="D139" s="360"/>
      <c r="E139" s="360">
        <v>145030</v>
      </c>
      <c r="F139" s="360">
        <v>12504</v>
      </c>
      <c r="G139" s="360">
        <v>0</v>
      </c>
      <c r="H139" s="360"/>
      <c r="I139" s="360">
        <v>0</v>
      </c>
    </row>
    <row r="140" spans="1:9" s="10" customFormat="1" ht="13.8" x14ac:dyDescent="0.3">
      <c r="A140" s="430" t="s">
        <v>619</v>
      </c>
      <c r="B140" s="360">
        <v>110356</v>
      </c>
      <c r="C140" s="360">
        <v>1034</v>
      </c>
      <c r="D140" s="360"/>
      <c r="E140" s="360">
        <v>113003</v>
      </c>
      <c r="F140" s="360">
        <v>4373</v>
      </c>
      <c r="G140" s="360">
        <v>0</v>
      </c>
      <c r="H140" s="360"/>
      <c r="I140" s="360">
        <v>-191</v>
      </c>
    </row>
    <row r="141" spans="1:9" s="10" customFormat="1" ht="13.8" x14ac:dyDescent="0.3">
      <c r="A141" s="430" t="s">
        <v>620</v>
      </c>
      <c r="B141" s="360">
        <v>945699</v>
      </c>
      <c r="C141" s="360">
        <v>6619</v>
      </c>
      <c r="D141" s="360"/>
      <c r="E141" s="360">
        <v>990111</v>
      </c>
      <c r="F141" s="360">
        <v>1</v>
      </c>
      <c r="G141" s="360">
        <v>-19049</v>
      </c>
      <c r="H141" s="360"/>
      <c r="I141" s="360">
        <v>0</v>
      </c>
    </row>
    <row r="142" spans="1:9" s="10" customFormat="1" ht="13.8" x14ac:dyDescent="0.3">
      <c r="A142" s="430" t="s">
        <v>621</v>
      </c>
      <c r="B142" s="360">
        <v>74019</v>
      </c>
      <c r="C142" s="360">
        <v>0</v>
      </c>
      <c r="D142" s="360"/>
      <c r="E142" s="360">
        <v>14315</v>
      </c>
      <c r="F142" s="360">
        <v>92672</v>
      </c>
      <c r="G142" s="360">
        <v>-137</v>
      </c>
      <c r="H142" s="360"/>
      <c r="I142" s="360">
        <v>0</v>
      </c>
    </row>
    <row r="143" spans="1:9" s="10" customFormat="1" ht="13.8" x14ac:dyDescent="0.3">
      <c r="A143" s="430" t="s">
        <v>622</v>
      </c>
      <c r="B143" s="360">
        <v>103612</v>
      </c>
      <c r="C143" s="360">
        <v>4352</v>
      </c>
      <c r="D143" s="360"/>
      <c r="E143" s="360">
        <v>108220</v>
      </c>
      <c r="F143" s="360">
        <v>29620</v>
      </c>
      <c r="G143" s="360">
        <v>-7745</v>
      </c>
      <c r="H143" s="360"/>
      <c r="I143" s="360">
        <v>1313</v>
      </c>
    </row>
    <row r="144" spans="1:9" s="10" customFormat="1" ht="13.8" x14ac:dyDescent="0.3">
      <c r="A144" s="430" t="s">
        <v>623</v>
      </c>
      <c r="B144" s="360">
        <v>224612</v>
      </c>
      <c r="C144" s="360">
        <v>18470</v>
      </c>
      <c r="D144" s="360"/>
      <c r="E144" s="360">
        <v>257975</v>
      </c>
      <c r="F144" s="360">
        <v>0</v>
      </c>
      <c r="G144" s="360">
        <v>-44825</v>
      </c>
      <c r="H144" s="360"/>
      <c r="I144" s="360">
        <v>13822</v>
      </c>
    </row>
    <row r="145" spans="1:9" s="10" customFormat="1" ht="13.8" x14ac:dyDescent="0.3">
      <c r="A145" s="430" t="s">
        <v>624</v>
      </c>
      <c r="B145" s="360">
        <v>556434</v>
      </c>
      <c r="C145" s="360">
        <v>18926</v>
      </c>
      <c r="D145" s="360"/>
      <c r="E145" s="360">
        <v>534582</v>
      </c>
      <c r="F145" s="360">
        <v>0</v>
      </c>
      <c r="G145" s="360">
        <v>0</v>
      </c>
      <c r="H145" s="360"/>
      <c r="I145" s="360">
        <v>0</v>
      </c>
    </row>
    <row r="146" spans="1:9" s="10" customFormat="1" ht="13.8" x14ac:dyDescent="0.3">
      <c r="A146" s="430" t="s">
        <v>625</v>
      </c>
      <c r="B146" s="360">
        <v>670292</v>
      </c>
      <c r="C146" s="360">
        <v>28623</v>
      </c>
      <c r="D146" s="360"/>
      <c r="E146" s="360">
        <v>654987</v>
      </c>
      <c r="F146" s="360">
        <v>1789</v>
      </c>
      <c r="G146" s="360">
        <v>0</v>
      </c>
      <c r="H146" s="360"/>
      <c r="I146" s="360">
        <v>-1787</v>
      </c>
    </row>
    <row r="147" spans="1:9" s="10" customFormat="1" ht="21.6" x14ac:dyDescent="0.3">
      <c r="A147" s="430" t="s">
        <v>654</v>
      </c>
      <c r="B147" s="360">
        <v>16947088</v>
      </c>
      <c r="C147" s="360">
        <v>0</v>
      </c>
      <c r="D147" s="360"/>
      <c r="E147" s="360">
        <v>17408973</v>
      </c>
      <c r="F147" s="360">
        <v>0</v>
      </c>
      <c r="G147" s="360">
        <v>0</v>
      </c>
      <c r="H147" s="360"/>
      <c r="I147" s="360">
        <v>0</v>
      </c>
    </row>
    <row r="148" spans="1:9" s="10" customFormat="1" ht="13.8" x14ac:dyDescent="0.3">
      <c r="A148" s="430" t="s">
        <v>736</v>
      </c>
      <c r="B148" s="360">
        <v>110541</v>
      </c>
      <c r="C148" s="360">
        <v>403</v>
      </c>
      <c r="D148" s="360"/>
      <c r="E148" s="360">
        <v>109502</v>
      </c>
      <c r="F148" s="360">
        <v>6115</v>
      </c>
      <c r="G148" s="360">
        <v>0</v>
      </c>
      <c r="H148" s="360"/>
      <c r="I148" s="360">
        <v>0</v>
      </c>
    </row>
    <row r="149" spans="1:9" s="10" customFormat="1" ht="13.8" x14ac:dyDescent="0.3">
      <c r="A149" s="430" t="s">
        <v>737</v>
      </c>
      <c r="B149" s="360">
        <v>256275</v>
      </c>
      <c r="C149" s="360">
        <v>5546</v>
      </c>
      <c r="D149" s="360"/>
      <c r="E149" s="360">
        <v>244557</v>
      </c>
      <c r="F149" s="360">
        <v>10351</v>
      </c>
      <c r="G149" s="360">
        <v>0</v>
      </c>
      <c r="H149" s="360"/>
      <c r="I149" s="360">
        <v>0</v>
      </c>
    </row>
    <row r="150" spans="1:9" s="10" customFormat="1" ht="13.8" x14ac:dyDescent="0.3">
      <c r="A150" s="430" t="s">
        <v>626</v>
      </c>
      <c r="B150" s="360">
        <v>902007</v>
      </c>
      <c r="C150" s="360">
        <v>440</v>
      </c>
      <c r="D150" s="360"/>
      <c r="E150" s="360">
        <v>1031138</v>
      </c>
      <c r="F150" s="360">
        <v>0</v>
      </c>
      <c r="G150" s="360">
        <v>-17460</v>
      </c>
      <c r="H150" s="360"/>
      <c r="I150" s="360">
        <v>0</v>
      </c>
    </row>
    <row r="151" spans="1:9" s="10" customFormat="1" ht="13.8" x14ac:dyDescent="0.3">
      <c r="A151" s="430" t="s">
        <v>712</v>
      </c>
      <c r="B151" s="360">
        <v>377769</v>
      </c>
      <c r="C151" s="360">
        <v>0</v>
      </c>
      <c r="D151" s="360"/>
      <c r="E151" s="360">
        <v>377675</v>
      </c>
      <c r="F151" s="360">
        <v>9833</v>
      </c>
      <c r="G151" s="360">
        <v>-118</v>
      </c>
      <c r="H151" s="360"/>
      <c r="I151" s="360">
        <v>-4195</v>
      </c>
    </row>
    <row r="152" spans="1:9" s="10" customFormat="1" ht="21.6" x14ac:dyDescent="0.3">
      <c r="A152" s="430" t="s">
        <v>627</v>
      </c>
      <c r="B152" s="360">
        <v>696577</v>
      </c>
      <c r="C152" s="360">
        <v>0</v>
      </c>
      <c r="D152" s="360"/>
      <c r="E152" s="360">
        <v>783165</v>
      </c>
      <c r="F152" s="360">
        <v>0</v>
      </c>
      <c r="G152" s="360">
        <v>0</v>
      </c>
      <c r="H152" s="360"/>
      <c r="I152" s="360">
        <v>0</v>
      </c>
    </row>
    <row r="153" spans="1:9" s="10" customFormat="1" ht="21.6" x14ac:dyDescent="0.3">
      <c r="A153" s="430" t="s">
        <v>628</v>
      </c>
      <c r="B153" s="360">
        <v>620094</v>
      </c>
      <c r="C153" s="360">
        <v>0</v>
      </c>
      <c r="D153" s="360"/>
      <c r="E153" s="360">
        <v>664176</v>
      </c>
      <c r="F153" s="360">
        <v>0</v>
      </c>
      <c r="G153" s="360">
        <v>0</v>
      </c>
      <c r="H153" s="360"/>
      <c r="I153" s="360">
        <v>0</v>
      </c>
    </row>
    <row r="154" spans="1:9" s="10" customFormat="1" ht="13.8" x14ac:dyDescent="0.3">
      <c r="A154" s="430" t="s">
        <v>629</v>
      </c>
      <c r="B154" s="360">
        <v>894213</v>
      </c>
      <c r="C154" s="360">
        <v>0</v>
      </c>
      <c r="D154" s="360"/>
      <c r="E154" s="360">
        <v>1011614</v>
      </c>
      <c r="F154" s="360">
        <v>0</v>
      </c>
      <c r="G154" s="360">
        <v>0</v>
      </c>
      <c r="H154" s="360"/>
      <c r="I154" s="360">
        <v>0</v>
      </c>
    </row>
    <row r="155" spans="1:9" s="10" customFormat="1" ht="13.8" x14ac:dyDescent="0.3">
      <c r="A155" s="430" t="s">
        <v>883</v>
      </c>
      <c r="B155" s="360">
        <v>412402</v>
      </c>
      <c r="C155" s="360">
        <v>0</v>
      </c>
      <c r="D155" s="360"/>
      <c r="E155" s="360">
        <v>415057</v>
      </c>
      <c r="F155" s="360">
        <v>10957</v>
      </c>
      <c r="G155" s="360">
        <v>-29</v>
      </c>
      <c r="H155" s="360"/>
      <c r="I155" s="360">
        <v>0</v>
      </c>
    </row>
    <row r="156" spans="1:9" s="10" customFormat="1" ht="13.8" x14ac:dyDescent="0.3">
      <c r="A156" s="430" t="s">
        <v>630</v>
      </c>
      <c r="B156" s="360">
        <v>2373498</v>
      </c>
      <c r="C156" s="360">
        <v>7427</v>
      </c>
      <c r="D156" s="360"/>
      <c r="E156" s="360">
        <v>2515073</v>
      </c>
      <c r="F156" s="360">
        <v>0</v>
      </c>
      <c r="G156" s="360">
        <v>-32901</v>
      </c>
      <c r="H156" s="360"/>
      <c r="I156" s="360">
        <v>0</v>
      </c>
    </row>
    <row r="157" spans="1:9" s="10" customFormat="1" ht="13.8" x14ac:dyDescent="0.3">
      <c r="A157" s="430" t="s">
        <v>631</v>
      </c>
      <c r="B157" s="360">
        <v>1078014</v>
      </c>
      <c r="C157" s="360">
        <v>2793</v>
      </c>
      <c r="D157" s="360"/>
      <c r="E157" s="360">
        <v>1164144</v>
      </c>
      <c r="F157" s="360">
        <v>0</v>
      </c>
      <c r="G157" s="360">
        <v>-12941</v>
      </c>
      <c r="H157" s="360"/>
      <c r="I157" s="360">
        <v>0</v>
      </c>
    </row>
    <row r="158" spans="1:9" s="10" customFormat="1" ht="13.8" x14ac:dyDescent="0.3">
      <c r="A158" s="430" t="s">
        <v>632</v>
      </c>
      <c r="B158" s="360">
        <v>475071</v>
      </c>
      <c r="C158" s="360">
        <v>0</v>
      </c>
      <c r="D158" s="360"/>
      <c r="E158" s="360">
        <v>341580</v>
      </c>
      <c r="F158" s="360">
        <v>137825</v>
      </c>
      <c r="G158" s="360">
        <v>0</v>
      </c>
      <c r="H158" s="360"/>
      <c r="I158" s="360">
        <v>0</v>
      </c>
    </row>
    <row r="159" spans="1:9" s="10" customFormat="1" ht="13.8" x14ac:dyDescent="0.3">
      <c r="A159" s="430" t="s">
        <v>655</v>
      </c>
      <c r="B159" s="360">
        <v>155422</v>
      </c>
      <c r="C159" s="360">
        <v>3867</v>
      </c>
      <c r="D159" s="360"/>
      <c r="E159" s="360">
        <v>163216</v>
      </c>
      <c r="F159" s="360">
        <v>0</v>
      </c>
      <c r="G159" s="360">
        <v>-10336</v>
      </c>
      <c r="H159" s="360"/>
      <c r="I159" s="360">
        <v>-98</v>
      </c>
    </row>
    <row r="160" spans="1:9" s="10" customFormat="1" ht="13.8" x14ac:dyDescent="0.3">
      <c r="A160" s="430" t="s">
        <v>719</v>
      </c>
      <c r="B160" s="360">
        <v>114146</v>
      </c>
      <c r="C160" s="360">
        <v>147</v>
      </c>
      <c r="D160" s="360"/>
      <c r="E160" s="360">
        <v>126066</v>
      </c>
      <c r="F160" s="360">
        <v>261</v>
      </c>
      <c r="G160" s="360">
        <v>-2382</v>
      </c>
      <c r="H160" s="360"/>
      <c r="I160" s="360">
        <v>-4584</v>
      </c>
    </row>
    <row r="161" spans="1:9" s="10" customFormat="1" ht="13.8" x14ac:dyDescent="0.3">
      <c r="A161" s="430" t="s">
        <v>563</v>
      </c>
      <c r="B161" s="360">
        <v>34658</v>
      </c>
      <c r="C161" s="360">
        <v>569</v>
      </c>
      <c r="D161" s="360"/>
      <c r="E161" s="360">
        <v>43587</v>
      </c>
      <c r="F161" s="360">
        <v>0</v>
      </c>
      <c r="G161" s="360">
        <v>0</v>
      </c>
      <c r="H161" s="360"/>
      <c r="I161" s="360">
        <v>121</v>
      </c>
    </row>
    <row r="162" spans="1:9" s="10" customFormat="1" ht="13.8" x14ac:dyDescent="0.3">
      <c r="A162" s="430" t="s">
        <v>564</v>
      </c>
      <c r="B162" s="360">
        <v>20188</v>
      </c>
      <c r="C162" s="360">
        <v>4041</v>
      </c>
      <c r="D162" s="360"/>
      <c r="E162" s="360">
        <v>25876</v>
      </c>
      <c r="F162" s="360">
        <v>33</v>
      </c>
      <c r="G162" s="360">
        <v>-25598</v>
      </c>
      <c r="H162" s="360"/>
      <c r="I162" s="360">
        <v>-83</v>
      </c>
    </row>
    <row r="163" spans="1:9" s="10" customFormat="1" ht="13.8" x14ac:dyDescent="0.3">
      <c r="A163" s="430" t="s">
        <v>565</v>
      </c>
      <c r="B163" s="360">
        <v>227590</v>
      </c>
      <c r="C163" s="360">
        <v>10896</v>
      </c>
      <c r="D163" s="360"/>
      <c r="E163" s="360">
        <v>241488</v>
      </c>
      <c r="F163" s="360">
        <v>0</v>
      </c>
      <c r="G163" s="360">
        <v>-40106</v>
      </c>
      <c r="H163" s="360"/>
      <c r="I163" s="360">
        <v>-7658</v>
      </c>
    </row>
    <row r="164" spans="1:9" s="10" customFormat="1" ht="13.8" x14ac:dyDescent="0.3">
      <c r="A164" s="430" t="s">
        <v>733</v>
      </c>
      <c r="B164" s="360">
        <v>142043</v>
      </c>
      <c r="C164" s="360">
        <v>0</v>
      </c>
      <c r="D164" s="360"/>
      <c r="E164" s="360">
        <v>145929</v>
      </c>
      <c r="F164" s="360">
        <v>4968</v>
      </c>
      <c r="G164" s="360">
        <v>-54</v>
      </c>
      <c r="H164" s="360"/>
      <c r="I164" s="360">
        <v>-1939</v>
      </c>
    </row>
    <row r="165" spans="1:9" s="10" customFormat="1" ht="13.8" x14ac:dyDescent="0.3">
      <c r="A165" s="430" t="s">
        <v>506</v>
      </c>
      <c r="B165" s="360">
        <v>320275</v>
      </c>
      <c r="C165" s="360">
        <v>12145</v>
      </c>
      <c r="D165" s="360"/>
      <c r="E165" s="360">
        <v>355988</v>
      </c>
      <c r="F165" s="360">
        <v>0</v>
      </c>
      <c r="G165" s="360">
        <v>-96277</v>
      </c>
      <c r="H165" s="360"/>
      <c r="I165" s="360">
        <v>-8171</v>
      </c>
    </row>
    <row r="166" spans="1:9" s="10" customFormat="1" ht="13.8" x14ac:dyDescent="0.3">
      <c r="A166" s="430" t="s">
        <v>507</v>
      </c>
      <c r="B166" s="360">
        <v>324166</v>
      </c>
      <c r="C166" s="360">
        <v>17146</v>
      </c>
      <c r="D166" s="360"/>
      <c r="E166" s="360">
        <v>366303</v>
      </c>
      <c r="F166" s="360">
        <v>0</v>
      </c>
      <c r="G166" s="360">
        <v>-162723</v>
      </c>
      <c r="H166" s="360"/>
      <c r="I166" s="360">
        <v>-9313</v>
      </c>
    </row>
    <row r="167" spans="1:9" s="10" customFormat="1" ht="13.8" x14ac:dyDescent="0.3">
      <c r="A167" s="430" t="s">
        <v>508</v>
      </c>
      <c r="B167" s="360">
        <v>122679</v>
      </c>
      <c r="C167" s="360">
        <v>2044</v>
      </c>
      <c r="D167" s="360"/>
      <c r="E167" s="360">
        <v>111354</v>
      </c>
      <c r="F167" s="360">
        <v>13561</v>
      </c>
      <c r="G167" s="360">
        <v>0</v>
      </c>
      <c r="H167" s="360"/>
      <c r="I167" s="360">
        <v>-8902</v>
      </c>
    </row>
    <row r="168" spans="1:9" s="10" customFormat="1" ht="13.8" x14ac:dyDescent="0.3">
      <c r="A168" s="430" t="s">
        <v>509</v>
      </c>
      <c r="B168" s="360">
        <v>246582</v>
      </c>
      <c r="C168" s="360">
        <v>6115</v>
      </c>
      <c r="D168" s="360"/>
      <c r="E168" s="360">
        <v>251977</v>
      </c>
      <c r="F168" s="360">
        <v>20088</v>
      </c>
      <c r="G168" s="360">
        <v>-9248</v>
      </c>
      <c r="H168" s="360"/>
      <c r="I168" s="360">
        <v>-12039</v>
      </c>
    </row>
    <row r="169" spans="1:9" s="10" customFormat="1" ht="13.8" x14ac:dyDescent="0.3">
      <c r="A169" s="430" t="s">
        <v>510</v>
      </c>
      <c r="B169" s="360">
        <v>294190</v>
      </c>
      <c r="C169" s="360">
        <v>8050</v>
      </c>
      <c r="D169" s="360"/>
      <c r="E169" s="360">
        <v>298767</v>
      </c>
      <c r="F169" s="360">
        <v>7752</v>
      </c>
      <c r="G169" s="360">
        <v>-20754</v>
      </c>
      <c r="H169" s="360"/>
      <c r="I169" s="360">
        <v>-12689</v>
      </c>
    </row>
    <row r="170" spans="1:9" s="10" customFormat="1" ht="13.8" x14ac:dyDescent="0.3">
      <c r="A170" s="430" t="s">
        <v>511</v>
      </c>
      <c r="B170" s="360">
        <v>223999</v>
      </c>
      <c r="C170" s="360">
        <v>6165</v>
      </c>
      <c r="D170" s="360"/>
      <c r="E170" s="360">
        <v>245433</v>
      </c>
      <c r="F170" s="360">
        <v>0</v>
      </c>
      <c r="G170" s="360">
        <v>-29565</v>
      </c>
      <c r="H170" s="360"/>
      <c r="I170" s="360">
        <v>-4471</v>
      </c>
    </row>
    <row r="171" spans="1:9" s="10" customFormat="1" ht="13.8" x14ac:dyDescent="0.3">
      <c r="A171" s="430" t="s">
        <v>566</v>
      </c>
      <c r="B171" s="360">
        <v>827696</v>
      </c>
      <c r="C171" s="360">
        <v>0</v>
      </c>
      <c r="D171" s="360"/>
      <c r="E171" s="360">
        <v>676409</v>
      </c>
      <c r="F171" s="360">
        <v>203039</v>
      </c>
      <c r="G171" s="360">
        <v>0</v>
      </c>
      <c r="H171" s="360"/>
      <c r="I171" s="360">
        <v>0</v>
      </c>
    </row>
    <row r="172" spans="1:9" s="10" customFormat="1" ht="13.8" x14ac:dyDescent="0.3">
      <c r="A172" s="430" t="s">
        <v>878</v>
      </c>
      <c r="B172" s="360">
        <v>897921</v>
      </c>
      <c r="C172" s="360">
        <v>0</v>
      </c>
      <c r="D172" s="360"/>
      <c r="E172" s="360">
        <v>780006</v>
      </c>
      <c r="F172" s="360">
        <v>161010</v>
      </c>
      <c r="G172" s="360">
        <v>-104</v>
      </c>
      <c r="H172" s="360"/>
      <c r="I172" s="360">
        <v>0</v>
      </c>
    </row>
    <row r="173" spans="1:9" s="10" customFormat="1" ht="13.8" x14ac:dyDescent="0.3">
      <c r="A173" s="430" t="s">
        <v>568</v>
      </c>
      <c r="B173" s="360">
        <v>401157</v>
      </c>
      <c r="C173" s="360">
        <v>0</v>
      </c>
      <c r="D173" s="360"/>
      <c r="E173" s="360">
        <v>383875</v>
      </c>
      <c r="F173" s="360">
        <v>61593</v>
      </c>
      <c r="G173" s="360">
        <v>0</v>
      </c>
      <c r="H173" s="360"/>
      <c r="I173" s="360">
        <v>10179</v>
      </c>
    </row>
    <row r="174" spans="1:9" s="10" customFormat="1" ht="13.8" x14ac:dyDescent="0.3">
      <c r="A174" s="430" t="s">
        <v>570</v>
      </c>
      <c r="B174" s="360">
        <v>636126</v>
      </c>
      <c r="C174" s="360">
        <v>0</v>
      </c>
      <c r="D174" s="360"/>
      <c r="E174" s="360">
        <v>640676</v>
      </c>
      <c r="F174" s="360">
        <v>1085</v>
      </c>
      <c r="G174" s="360">
        <v>0</v>
      </c>
      <c r="H174" s="360"/>
      <c r="I174" s="360">
        <v>0</v>
      </c>
    </row>
    <row r="175" spans="1:9" s="10" customFormat="1" ht="13.8" x14ac:dyDescent="0.3">
      <c r="A175" s="430" t="s">
        <v>573</v>
      </c>
      <c r="B175" s="360">
        <v>1008295</v>
      </c>
      <c r="C175" s="360">
        <v>0</v>
      </c>
      <c r="D175" s="360"/>
      <c r="E175" s="360">
        <v>895273</v>
      </c>
      <c r="F175" s="360">
        <v>145456</v>
      </c>
      <c r="G175" s="360">
        <v>0</v>
      </c>
      <c r="H175" s="360"/>
      <c r="I175" s="360">
        <v>0</v>
      </c>
    </row>
    <row r="176" spans="1:9" s="10" customFormat="1" ht="13.8" x14ac:dyDescent="0.3">
      <c r="A176" s="430" t="s">
        <v>574</v>
      </c>
      <c r="B176" s="360">
        <v>247654</v>
      </c>
      <c r="C176" s="360">
        <v>0</v>
      </c>
      <c r="D176" s="360"/>
      <c r="E176" s="360">
        <v>260522</v>
      </c>
      <c r="F176" s="360">
        <v>0</v>
      </c>
      <c r="G176" s="360">
        <v>0</v>
      </c>
      <c r="H176" s="360"/>
      <c r="I176" s="360">
        <v>-1878</v>
      </c>
    </row>
    <row r="177" spans="1:9" s="10" customFormat="1" ht="13.8" x14ac:dyDescent="0.3">
      <c r="A177" s="430" t="s">
        <v>576</v>
      </c>
      <c r="B177" s="360">
        <v>360240</v>
      </c>
      <c r="C177" s="360">
        <v>0</v>
      </c>
      <c r="D177" s="360"/>
      <c r="E177" s="360">
        <v>358569</v>
      </c>
      <c r="F177" s="360">
        <v>27022</v>
      </c>
      <c r="G177" s="360">
        <v>0</v>
      </c>
      <c r="H177" s="360"/>
      <c r="I177" s="360">
        <v>-8140</v>
      </c>
    </row>
    <row r="178" spans="1:9" s="10" customFormat="1" ht="13.8" x14ac:dyDescent="0.3">
      <c r="A178" s="430" t="s">
        <v>577</v>
      </c>
      <c r="B178" s="360">
        <v>61149</v>
      </c>
      <c r="C178" s="360">
        <v>0</v>
      </c>
      <c r="D178" s="360"/>
      <c r="E178" s="360">
        <v>62040</v>
      </c>
      <c r="F178" s="360">
        <v>2220</v>
      </c>
      <c r="G178" s="360">
        <v>0</v>
      </c>
      <c r="H178" s="360"/>
      <c r="I178" s="360">
        <v>30</v>
      </c>
    </row>
    <row r="179" spans="1:9" s="10" customFormat="1" ht="13.8" x14ac:dyDescent="0.3">
      <c r="A179" s="430" t="s">
        <v>578</v>
      </c>
      <c r="B179" s="360">
        <v>328318</v>
      </c>
      <c r="C179" s="360">
        <v>0</v>
      </c>
      <c r="D179" s="360"/>
      <c r="E179" s="360">
        <v>318218</v>
      </c>
      <c r="F179" s="360">
        <v>0</v>
      </c>
      <c r="G179" s="360">
        <v>0</v>
      </c>
      <c r="H179" s="360"/>
      <c r="I179" s="360">
        <v>-2123</v>
      </c>
    </row>
    <row r="180" spans="1:9" s="10" customFormat="1" ht="13.8" x14ac:dyDescent="0.3">
      <c r="A180" s="430" t="s">
        <v>579</v>
      </c>
      <c r="B180" s="360">
        <v>333913</v>
      </c>
      <c r="C180" s="360">
        <v>0</v>
      </c>
      <c r="D180" s="360"/>
      <c r="E180" s="360">
        <v>330257</v>
      </c>
      <c r="F180" s="360">
        <v>0</v>
      </c>
      <c r="G180" s="360">
        <v>0</v>
      </c>
      <c r="H180" s="360"/>
      <c r="I180" s="360">
        <v>-2230</v>
      </c>
    </row>
    <row r="181" spans="1:9" s="10" customFormat="1" ht="13.8" x14ac:dyDescent="0.3">
      <c r="A181" s="430" t="s">
        <v>580</v>
      </c>
      <c r="B181" s="360">
        <v>352849</v>
      </c>
      <c r="C181" s="360">
        <v>0</v>
      </c>
      <c r="D181" s="360"/>
      <c r="E181" s="360">
        <v>349162</v>
      </c>
      <c r="F181" s="360">
        <v>0</v>
      </c>
      <c r="G181" s="360">
        <v>0</v>
      </c>
      <c r="H181" s="360"/>
      <c r="I181" s="360">
        <v>0</v>
      </c>
    </row>
    <row r="182" spans="1:9" s="10" customFormat="1" ht="13.8" x14ac:dyDescent="0.3">
      <c r="A182" s="430" t="s">
        <v>581</v>
      </c>
      <c r="B182" s="360">
        <v>796390</v>
      </c>
      <c r="C182" s="360">
        <v>0</v>
      </c>
      <c r="D182" s="360"/>
      <c r="E182" s="360">
        <v>800257</v>
      </c>
      <c r="F182" s="360">
        <v>6179</v>
      </c>
      <c r="G182" s="360">
        <v>0</v>
      </c>
      <c r="H182" s="360"/>
      <c r="I182" s="360">
        <v>0</v>
      </c>
    </row>
    <row r="183" spans="1:9" s="10" customFormat="1" ht="13.8" x14ac:dyDescent="0.3">
      <c r="A183" s="430" t="s">
        <v>582</v>
      </c>
      <c r="B183" s="360">
        <v>177712</v>
      </c>
      <c r="C183" s="360">
        <v>0</v>
      </c>
      <c r="D183" s="360"/>
      <c r="E183" s="360">
        <v>174703</v>
      </c>
      <c r="F183" s="360">
        <v>112454</v>
      </c>
      <c r="G183" s="360">
        <v>0</v>
      </c>
      <c r="H183" s="360"/>
      <c r="I183" s="360">
        <v>0</v>
      </c>
    </row>
    <row r="184" spans="1:9" s="10" customFormat="1" ht="13.8" x14ac:dyDescent="0.3">
      <c r="A184" s="430" t="s">
        <v>583</v>
      </c>
      <c r="B184" s="360">
        <v>359022</v>
      </c>
      <c r="C184" s="360">
        <v>0</v>
      </c>
      <c r="D184" s="360"/>
      <c r="E184" s="360">
        <v>351211</v>
      </c>
      <c r="F184" s="360">
        <v>85060</v>
      </c>
      <c r="G184" s="360">
        <v>0</v>
      </c>
      <c r="H184" s="360"/>
      <c r="I184" s="360">
        <v>-2281</v>
      </c>
    </row>
    <row r="185" spans="1:9" s="10" customFormat="1" ht="13.8" x14ac:dyDescent="0.3">
      <c r="A185" s="430" t="s">
        <v>585</v>
      </c>
      <c r="B185" s="360">
        <v>1350324</v>
      </c>
      <c r="C185" s="360">
        <v>0</v>
      </c>
      <c r="D185" s="360"/>
      <c r="E185" s="360">
        <v>1350212</v>
      </c>
      <c r="F185" s="360">
        <v>0</v>
      </c>
      <c r="G185" s="360">
        <v>-3</v>
      </c>
      <c r="H185" s="360"/>
      <c r="I185" s="360">
        <v>0</v>
      </c>
    </row>
    <row r="186" spans="1:9" s="10" customFormat="1" ht="13.8" x14ac:dyDescent="0.3">
      <c r="A186" s="430" t="s">
        <v>586</v>
      </c>
      <c r="B186" s="360">
        <v>1273766</v>
      </c>
      <c r="C186" s="360">
        <v>0</v>
      </c>
      <c r="D186" s="360"/>
      <c r="E186" s="360">
        <v>1273698</v>
      </c>
      <c r="F186" s="360">
        <v>0</v>
      </c>
      <c r="G186" s="360">
        <v>0</v>
      </c>
      <c r="H186" s="360"/>
      <c r="I186" s="360">
        <v>0</v>
      </c>
    </row>
    <row r="187" spans="1:9" s="10" customFormat="1" ht="13.8" x14ac:dyDescent="0.3">
      <c r="A187" s="430" t="s">
        <v>587</v>
      </c>
      <c r="B187" s="360">
        <v>1287733</v>
      </c>
      <c r="C187" s="360">
        <v>0</v>
      </c>
      <c r="D187" s="360"/>
      <c r="E187" s="360">
        <v>1287639</v>
      </c>
      <c r="F187" s="360">
        <v>0</v>
      </c>
      <c r="G187" s="360">
        <v>-3</v>
      </c>
      <c r="H187" s="360"/>
      <c r="I187" s="360">
        <v>0</v>
      </c>
    </row>
    <row r="188" spans="1:9" s="10" customFormat="1" ht="13.8" x14ac:dyDescent="0.3">
      <c r="A188" s="430" t="s">
        <v>880</v>
      </c>
      <c r="B188" s="360">
        <v>319299</v>
      </c>
      <c r="C188" s="360">
        <v>0</v>
      </c>
      <c r="D188" s="360"/>
      <c r="E188" s="360">
        <v>336978</v>
      </c>
      <c r="F188" s="360">
        <v>12663</v>
      </c>
      <c r="G188" s="360">
        <v>0</v>
      </c>
      <c r="H188" s="360"/>
      <c r="I188" s="360">
        <v>0</v>
      </c>
    </row>
    <row r="189" spans="1:9" s="10" customFormat="1" ht="13.8" x14ac:dyDescent="0.3">
      <c r="A189" s="430" t="s">
        <v>588</v>
      </c>
      <c r="B189" s="360">
        <v>410094</v>
      </c>
      <c r="C189" s="360">
        <v>0</v>
      </c>
      <c r="D189" s="360"/>
      <c r="E189" s="360">
        <v>420755</v>
      </c>
      <c r="F189" s="360">
        <v>31611</v>
      </c>
      <c r="G189" s="360">
        <v>-157</v>
      </c>
      <c r="H189" s="360"/>
      <c r="I189" s="360">
        <v>0</v>
      </c>
    </row>
    <row r="190" spans="1:9" s="10" customFormat="1" ht="21.6" x14ac:dyDescent="0.3">
      <c r="A190" s="430" t="s">
        <v>590</v>
      </c>
      <c r="B190" s="360">
        <v>489470</v>
      </c>
      <c r="C190" s="360">
        <v>0</v>
      </c>
      <c r="D190" s="360"/>
      <c r="E190" s="360">
        <v>510014</v>
      </c>
      <c r="F190" s="360">
        <v>0</v>
      </c>
      <c r="G190" s="360">
        <v>0</v>
      </c>
      <c r="H190" s="360"/>
      <c r="I190" s="360">
        <v>0</v>
      </c>
    </row>
    <row r="191" spans="1:9" s="10" customFormat="1" ht="13.95" customHeight="1" x14ac:dyDescent="0.3">
      <c r="A191" s="430" t="s">
        <v>591</v>
      </c>
      <c r="B191" s="360">
        <v>2389645</v>
      </c>
      <c r="C191" s="360">
        <v>0</v>
      </c>
      <c r="D191" s="360"/>
      <c r="E191" s="360">
        <v>2500061</v>
      </c>
      <c r="F191" s="360">
        <v>54038</v>
      </c>
      <c r="G191" s="360">
        <v>0</v>
      </c>
      <c r="H191" s="360"/>
      <c r="I191" s="360">
        <v>0</v>
      </c>
    </row>
    <row r="192" spans="1:9" s="10" customFormat="1" ht="21.6" x14ac:dyDescent="0.3">
      <c r="A192" s="430" t="s">
        <v>711</v>
      </c>
      <c r="B192" s="360">
        <v>843351</v>
      </c>
      <c r="C192" s="360">
        <v>0</v>
      </c>
      <c r="D192" s="360"/>
      <c r="E192" s="360">
        <v>878678</v>
      </c>
      <c r="F192" s="360">
        <v>16677</v>
      </c>
      <c r="G192" s="360">
        <v>0</v>
      </c>
      <c r="H192" s="360"/>
      <c r="I192" s="360">
        <v>0</v>
      </c>
    </row>
    <row r="193" spans="1:9" s="10" customFormat="1" ht="13.8" x14ac:dyDescent="0.3">
      <c r="A193" s="430" t="s">
        <v>592</v>
      </c>
      <c r="B193" s="360">
        <v>804746</v>
      </c>
      <c r="C193" s="360">
        <v>0</v>
      </c>
      <c r="D193" s="360"/>
      <c r="E193" s="360">
        <v>802208</v>
      </c>
      <c r="F193" s="360">
        <v>18571</v>
      </c>
      <c r="G193" s="360">
        <v>0</v>
      </c>
      <c r="H193" s="360"/>
      <c r="I193" s="360">
        <v>0</v>
      </c>
    </row>
    <row r="194" spans="1:9" s="10" customFormat="1" ht="13.8" x14ac:dyDescent="0.3">
      <c r="A194" s="430" t="s">
        <v>734</v>
      </c>
      <c r="B194" s="360">
        <v>126492</v>
      </c>
      <c r="C194" s="360">
        <v>922</v>
      </c>
      <c r="D194" s="360"/>
      <c r="E194" s="360">
        <v>126086</v>
      </c>
      <c r="F194" s="360">
        <v>5880</v>
      </c>
      <c r="G194" s="360">
        <v>0</v>
      </c>
      <c r="H194" s="360"/>
      <c r="I194" s="360">
        <v>-1001</v>
      </c>
    </row>
    <row r="195" spans="1:9" s="10" customFormat="1" ht="13.8" x14ac:dyDescent="0.3">
      <c r="A195" s="430" t="s">
        <v>735</v>
      </c>
      <c r="B195" s="360">
        <v>192334</v>
      </c>
      <c r="C195" s="360">
        <v>21346</v>
      </c>
      <c r="D195" s="360"/>
      <c r="E195" s="360">
        <v>217186</v>
      </c>
      <c r="F195" s="360">
        <v>9150</v>
      </c>
      <c r="G195" s="360">
        <v>-45768</v>
      </c>
      <c r="H195" s="360"/>
      <c r="I195" s="360">
        <v>-13989</v>
      </c>
    </row>
    <row r="196" spans="1:9" s="10" customFormat="1" ht="13.8" x14ac:dyDescent="0.3">
      <c r="A196" s="430" t="s">
        <v>593</v>
      </c>
      <c r="B196" s="360">
        <v>252594</v>
      </c>
      <c r="C196" s="360">
        <v>23050</v>
      </c>
      <c r="D196" s="360"/>
      <c r="E196" s="360">
        <v>266566</v>
      </c>
      <c r="F196" s="360">
        <v>7642</v>
      </c>
      <c r="G196" s="360">
        <v>-6216</v>
      </c>
      <c r="H196" s="360"/>
      <c r="I196" s="360">
        <v>-17765</v>
      </c>
    </row>
    <row r="197" spans="1:9" s="10" customFormat="1" ht="13.8" x14ac:dyDescent="0.3">
      <c r="A197" s="430" t="s">
        <v>595</v>
      </c>
      <c r="B197" s="360">
        <v>32741</v>
      </c>
      <c r="C197" s="360">
        <v>0</v>
      </c>
      <c r="D197" s="360"/>
      <c r="E197" s="360">
        <v>32642</v>
      </c>
      <c r="F197" s="360">
        <v>0</v>
      </c>
      <c r="G197" s="360">
        <v>-8869</v>
      </c>
      <c r="H197" s="360"/>
      <c r="I197" s="360">
        <v>-225</v>
      </c>
    </row>
    <row r="198" spans="1:9" s="10" customFormat="1" ht="13.8" x14ac:dyDescent="0.3">
      <c r="A198" s="430" t="s">
        <v>596</v>
      </c>
      <c r="B198" s="360">
        <v>944963</v>
      </c>
      <c r="C198" s="360">
        <v>0</v>
      </c>
      <c r="D198" s="360"/>
      <c r="E198" s="360">
        <v>1022603</v>
      </c>
      <c r="F198" s="360">
        <v>37675</v>
      </c>
      <c r="G198" s="360">
        <v>0</v>
      </c>
      <c r="H198" s="360"/>
      <c r="I198" s="360">
        <v>0</v>
      </c>
    </row>
    <row r="199" spans="1:9" s="10" customFormat="1" ht="13.8" x14ac:dyDescent="0.3">
      <c r="A199" s="430" t="s">
        <v>882</v>
      </c>
      <c r="B199" s="360">
        <v>1856436</v>
      </c>
      <c r="C199" s="360">
        <v>0</v>
      </c>
      <c r="D199" s="360"/>
      <c r="E199" s="360">
        <v>1900358</v>
      </c>
      <c r="F199" s="360">
        <v>94029</v>
      </c>
      <c r="G199" s="360">
        <v>0</v>
      </c>
      <c r="H199" s="360"/>
      <c r="I199" s="360">
        <v>0</v>
      </c>
    </row>
    <row r="200" spans="1:9" s="10" customFormat="1" ht="13.8" x14ac:dyDescent="0.3">
      <c r="A200" s="430" t="s">
        <v>657</v>
      </c>
      <c r="B200" s="360">
        <v>430558</v>
      </c>
      <c r="C200" s="360">
        <v>8345</v>
      </c>
      <c r="D200" s="360"/>
      <c r="E200" s="360">
        <v>228714</v>
      </c>
      <c r="F200" s="360">
        <v>276627</v>
      </c>
      <c r="G200" s="360">
        <v>-11929</v>
      </c>
      <c r="H200" s="360"/>
      <c r="I200" s="360">
        <v>1212</v>
      </c>
    </row>
    <row r="201" spans="1:9" s="10" customFormat="1" ht="13.8" x14ac:dyDescent="0.3">
      <c r="A201" s="430" t="s">
        <v>658</v>
      </c>
      <c r="B201" s="360">
        <v>392388</v>
      </c>
      <c r="C201" s="360">
        <v>5886</v>
      </c>
      <c r="D201" s="360"/>
      <c r="E201" s="360">
        <v>247211</v>
      </c>
      <c r="F201" s="360">
        <v>203760</v>
      </c>
      <c r="G201" s="360">
        <v>-3104</v>
      </c>
      <c r="H201" s="360"/>
      <c r="I201" s="360">
        <v>6237</v>
      </c>
    </row>
    <row r="202" spans="1:9" s="10" customFormat="1" ht="13.8" x14ac:dyDescent="0.3">
      <c r="A202" s="430" t="s">
        <v>659</v>
      </c>
      <c r="B202" s="360">
        <v>713208</v>
      </c>
      <c r="C202" s="360">
        <v>26495</v>
      </c>
      <c r="D202" s="360"/>
      <c r="E202" s="360">
        <v>704662</v>
      </c>
      <c r="F202" s="360">
        <v>44951</v>
      </c>
      <c r="G202" s="360">
        <v>-46030</v>
      </c>
      <c r="H202" s="360"/>
      <c r="I202" s="360">
        <v>-16981</v>
      </c>
    </row>
    <row r="203" spans="1:9" s="10" customFormat="1" ht="13.8" x14ac:dyDescent="0.3">
      <c r="A203" s="430" t="s">
        <v>660</v>
      </c>
      <c r="B203" s="360">
        <v>630806</v>
      </c>
      <c r="C203" s="360">
        <v>24185</v>
      </c>
      <c r="D203" s="360"/>
      <c r="E203" s="360">
        <v>620209</v>
      </c>
      <c r="F203" s="360">
        <v>38978</v>
      </c>
      <c r="G203" s="360">
        <v>-53022</v>
      </c>
      <c r="H203" s="360"/>
      <c r="I203" s="360">
        <v>-12928</v>
      </c>
    </row>
    <row r="204" spans="1:9" s="10" customFormat="1" ht="13.8" x14ac:dyDescent="0.3">
      <c r="A204" s="430" t="s">
        <v>661</v>
      </c>
      <c r="B204" s="360">
        <v>1232088</v>
      </c>
      <c r="C204" s="360">
        <v>56027</v>
      </c>
      <c r="D204" s="360"/>
      <c r="E204" s="360">
        <v>1253914</v>
      </c>
      <c r="F204" s="360">
        <v>47185</v>
      </c>
      <c r="G204" s="360">
        <v>-121437</v>
      </c>
      <c r="H204" s="360"/>
      <c r="I204" s="360">
        <v>-8894</v>
      </c>
    </row>
    <row r="205" spans="1:9" s="10" customFormat="1" ht="13.8" x14ac:dyDescent="0.3">
      <c r="A205" s="430" t="s">
        <v>662</v>
      </c>
      <c r="B205" s="360">
        <v>933799</v>
      </c>
      <c r="C205" s="360">
        <v>43305</v>
      </c>
      <c r="D205" s="360"/>
      <c r="E205" s="360">
        <v>914257</v>
      </c>
      <c r="F205" s="360">
        <v>138447</v>
      </c>
      <c r="G205" s="360">
        <v>-163117</v>
      </c>
      <c r="H205" s="360"/>
      <c r="I205" s="360">
        <v>-6565</v>
      </c>
    </row>
    <row r="206" spans="1:9" s="10" customFormat="1" ht="13.8" x14ac:dyDescent="0.3">
      <c r="A206" s="430" t="s">
        <v>512</v>
      </c>
      <c r="B206" s="360">
        <v>121742</v>
      </c>
      <c r="C206" s="360">
        <v>359</v>
      </c>
      <c r="D206" s="360"/>
      <c r="E206" s="360">
        <v>123565</v>
      </c>
      <c r="F206" s="360">
        <v>0</v>
      </c>
      <c r="G206" s="360">
        <v>0</v>
      </c>
      <c r="H206" s="360"/>
      <c r="I206" s="360">
        <v>-832</v>
      </c>
    </row>
    <row r="207" spans="1:9" s="10" customFormat="1" ht="13.8" x14ac:dyDescent="0.3">
      <c r="A207" s="430" t="s">
        <v>513</v>
      </c>
      <c r="B207" s="360">
        <v>185616</v>
      </c>
      <c r="C207" s="360">
        <v>749</v>
      </c>
      <c r="D207" s="360"/>
      <c r="E207" s="360">
        <v>187671</v>
      </c>
      <c r="F207" s="360">
        <v>0</v>
      </c>
      <c r="G207" s="360">
        <v>-6</v>
      </c>
      <c r="H207" s="360"/>
      <c r="I207" s="360">
        <v>-2401</v>
      </c>
    </row>
    <row r="208" spans="1:9" s="10" customFormat="1" ht="13.8" x14ac:dyDescent="0.3">
      <c r="A208" s="430" t="s">
        <v>514</v>
      </c>
      <c r="B208" s="360">
        <v>526665</v>
      </c>
      <c r="C208" s="360">
        <v>917</v>
      </c>
      <c r="D208" s="360"/>
      <c r="E208" s="360">
        <v>529989</v>
      </c>
      <c r="F208" s="360">
        <v>1520</v>
      </c>
      <c r="G208" s="360">
        <v>-15</v>
      </c>
      <c r="H208" s="360"/>
      <c r="I208" s="360">
        <v>-4457</v>
      </c>
    </row>
    <row r="209" spans="1:9" s="10" customFormat="1" ht="13.8" x14ac:dyDescent="0.3">
      <c r="A209" s="430" t="s">
        <v>515</v>
      </c>
      <c r="B209" s="360">
        <v>431263</v>
      </c>
      <c r="C209" s="360">
        <v>1606</v>
      </c>
      <c r="D209" s="360"/>
      <c r="E209" s="360">
        <v>408673</v>
      </c>
      <c r="F209" s="360">
        <v>71855</v>
      </c>
      <c r="G209" s="360">
        <v>-466</v>
      </c>
      <c r="H209" s="360"/>
      <c r="I209" s="360">
        <v>0</v>
      </c>
    </row>
    <row r="210" spans="1:9" s="10" customFormat="1" ht="13.8" x14ac:dyDescent="0.3">
      <c r="A210" s="430" t="s">
        <v>516</v>
      </c>
      <c r="B210" s="360">
        <v>281026</v>
      </c>
      <c r="C210" s="360">
        <v>1386</v>
      </c>
      <c r="D210" s="360"/>
      <c r="E210" s="360">
        <v>273393</v>
      </c>
      <c r="F210" s="360">
        <v>23430</v>
      </c>
      <c r="G210" s="360">
        <v>-2308</v>
      </c>
      <c r="H210" s="360"/>
      <c r="I210" s="360">
        <v>0</v>
      </c>
    </row>
    <row r="211" spans="1:9" s="10" customFormat="1" ht="13.8" x14ac:dyDescent="0.3">
      <c r="A211" s="430" t="s">
        <v>663</v>
      </c>
      <c r="B211" s="360">
        <v>8812689</v>
      </c>
      <c r="C211" s="360">
        <v>0</v>
      </c>
      <c r="D211" s="360"/>
      <c r="E211" s="360">
        <v>8812689</v>
      </c>
      <c r="F211" s="360">
        <v>213898</v>
      </c>
      <c r="G211" s="360">
        <v>0</v>
      </c>
      <c r="H211" s="360"/>
      <c r="I211" s="360">
        <v>0</v>
      </c>
    </row>
    <row r="212" spans="1:9" s="10" customFormat="1" ht="13.8" x14ac:dyDescent="0.3">
      <c r="A212" s="430" t="s">
        <v>633</v>
      </c>
      <c r="B212" s="360">
        <v>47114</v>
      </c>
      <c r="C212" s="360">
        <v>11052</v>
      </c>
      <c r="D212" s="360"/>
      <c r="E212" s="360">
        <v>52404</v>
      </c>
      <c r="F212" s="360">
        <v>6470</v>
      </c>
      <c r="G212" s="360">
        <v>-31986</v>
      </c>
      <c r="H212" s="360"/>
      <c r="I212" s="360">
        <v>-234</v>
      </c>
    </row>
    <row r="213" spans="1:9" s="10" customFormat="1" ht="13.8" x14ac:dyDescent="0.3">
      <c r="A213" s="430" t="s">
        <v>634</v>
      </c>
      <c r="B213" s="360">
        <v>389648</v>
      </c>
      <c r="C213" s="360">
        <v>0</v>
      </c>
      <c r="D213" s="360"/>
      <c r="E213" s="360">
        <v>280102</v>
      </c>
      <c r="F213" s="360">
        <v>112976</v>
      </c>
      <c r="G213" s="360">
        <v>-494</v>
      </c>
      <c r="H213" s="360"/>
      <c r="I213" s="360">
        <v>0</v>
      </c>
    </row>
    <row r="214" spans="1:9" s="10" customFormat="1" ht="13.8" x14ac:dyDescent="0.3">
      <c r="A214" s="430" t="s">
        <v>517</v>
      </c>
      <c r="B214" s="360">
        <v>221157</v>
      </c>
      <c r="C214" s="360">
        <v>842</v>
      </c>
      <c r="D214" s="360"/>
      <c r="E214" s="360">
        <v>226487</v>
      </c>
      <c r="F214" s="360">
        <v>0</v>
      </c>
      <c r="G214" s="360">
        <v>0</v>
      </c>
      <c r="H214" s="360"/>
      <c r="I214" s="360">
        <v>-5148</v>
      </c>
    </row>
    <row r="215" spans="1:9" s="10" customFormat="1" ht="13.8" x14ac:dyDescent="0.3">
      <c r="A215" s="430" t="s">
        <v>518</v>
      </c>
      <c r="B215" s="360">
        <v>481859</v>
      </c>
      <c r="C215" s="360">
        <v>3468</v>
      </c>
      <c r="D215" s="360"/>
      <c r="E215" s="360">
        <v>486510</v>
      </c>
      <c r="F215" s="360">
        <v>0</v>
      </c>
      <c r="G215" s="360">
        <v>-90</v>
      </c>
      <c r="H215" s="360"/>
      <c r="I215" s="360">
        <v>-8138</v>
      </c>
    </row>
    <row r="216" spans="1:9" s="10" customFormat="1" ht="13.8" x14ac:dyDescent="0.3">
      <c r="A216" s="430" t="s">
        <v>519</v>
      </c>
      <c r="B216" s="360">
        <v>86117</v>
      </c>
      <c r="C216" s="360">
        <v>0</v>
      </c>
      <c r="D216" s="360"/>
      <c r="E216" s="360">
        <v>85685</v>
      </c>
      <c r="F216" s="360">
        <v>7996</v>
      </c>
      <c r="G216" s="360">
        <v>0</v>
      </c>
      <c r="H216" s="360"/>
      <c r="I216" s="360">
        <v>0</v>
      </c>
    </row>
    <row r="217" spans="1:9" s="10" customFormat="1" ht="13.8" x14ac:dyDescent="0.3">
      <c r="A217" s="430" t="s">
        <v>520</v>
      </c>
      <c r="B217" s="360">
        <v>130336</v>
      </c>
      <c r="C217" s="360">
        <v>123</v>
      </c>
      <c r="D217" s="360"/>
      <c r="E217" s="360">
        <v>133251</v>
      </c>
      <c r="F217" s="360">
        <v>5423</v>
      </c>
      <c r="G217" s="360">
        <v>0</v>
      </c>
      <c r="H217" s="360"/>
      <c r="I217" s="360">
        <v>-2610</v>
      </c>
    </row>
    <row r="218" spans="1:9" s="10" customFormat="1" ht="13.8" x14ac:dyDescent="0.3">
      <c r="A218" s="430" t="s">
        <v>521</v>
      </c>
      <c r="B218" s="360">
        <v>190809</v>
      </c>
      <c r="C218" s="360">
        <v>506</v>
      </c>
      <c r="D218" s="360"/>
      <c r="E218" s="360">
        <v>188628</v>
      </c>
      <c r="F218" s="360">
        <v>5722</v>
      </c>
      <c r="G218" s="360">
        <v>0</v>
      </c>
      <c r="H218" s="360"/>
      <c r="I218" s="360">
        <v>-4254</v>
      </c>
    </row>
    <row r="219" spans="1:9" s="10" customFormat="1" ht="13.8" x14ac:dyDescent="0.3">
      <c r="A219" s="430" t="s">
        <v>522</v>
      </c>
      <c r="B219" s="360">
        <v>309096</v>
      </c>
      <c r="C219" s="360">
        <v>1068</v>
      </c>
      <c r="D219" s="360"/>
      <c r="E219" s="360">
        <v>322753</v>
      </c>
      <c r="F219" s="360">
        <v>0</v>
      </c>
      <c r="G219" s="360">
        <v>0</v>
      </c>
      <c r="H219" s="360"/>
      <c r="I219" s="360">
        <v>-5594</v>
      </c>
    </row>
    <row r="220" spans="1:9" s="10" customFormat="1" ht="13.8" x14ac:dyDescent="0.3">
      <c r="A220" s="430" t="s">
        <v>523</v>
      </c>
      <c r="B220" s="360">
        <v>667898</v>
      </c>
      <c r="C220" s="360">
        <v>2310</v>
      </c>
      <c r="D220" s="360"/>
      <c r="E220" s="360">
        <v>676511</v>
      </c>
      <c r="F220" s="360">
        <v>45177</v>
      </c>
      <c r="G220" s="360">
        <v>0</v>
      </c>
      <c r="H220" s="360"/>
      <c r="I220" s="360">
        <v>-10350</v>
      </c>
    </row>
    <row r="221" spans="1:9" s="10" customFormat="1" ht="13.8" x14ac:dyDescent="0.3">
      <c r="A221" s="430" t="s">
        <v>524</v>
      </c>
      <c r="B221" s="360">
        <v>855098</v>
      </c>
      <c r="C221" s="360">
        <v>1751</v>
      </c>
      <c r="D221" s="360"/>
      <c r="E221" s="360">
        <v>859493</v>
      </c>
      <c r="F221" s="360">
        <v>83971</v>
      </c>
      <c r="G221" s="360">
        <v>0</v>
      </c>
      <c r="H221" s="360"/>
      <c r="I221" s="360">
        <v>-12234</v>
      </c>
    </row>
    <row r="222" spans="1:9" s="10" customFormat="1" ht="13.8" x14ac:dyDescent="0.3">
      <c r="A222" s="430" t="s">
        <v>525</v>
      </c>
      <c r="B222" s="360">
        <v>450725</v>
      </c>
      <c r="C222" s="360">
        <v>685</v>
      </c>
      <c r="D222" s="360"/>
      <c r="E222" s="360">
        <v>453009</v>
      </c>
      <c r="F222" s="360">
        <v>49350</v>
      </c>
      <c r="G222" s="360">
        <v>0</v>
      </c>
      <c r="H222" s="360"/>
      <c r="I222" s="360">
        <v>-5646</v>
      </c>
    </row>
    <row r="223" spans="1:9" s="10" customFormat="1" ht="13.8" x14ac:dyDescent="0.3">
      <c r="A223" s="430" t="s">
        <v>526</v>
      </c>
      <c r="B223" s="360">
        <v>126158</v>
      </c>
      <c r="C223" s="360">
        <v>0</v>
      </c>
      <c r="D223" s="360"/>
      <c r="E223" s="360">
        <v>147731</v>
      </c>
      <c r="F223" s="360">
        <v>11811</v>
      </c>
      <c r="G223" s="360">
        <v>0</v>
      </c>
      <c r="H223" s="360"/>
      <c r="I223" s="360">
        <v>0</v>
      </c>
    </row>
    <row r="224" spans="1:9" s="10" customFormat="1" ht="13.8" x14ac:dyDescent="0.3">
      <c r="A224" s="430" t="s">
        <v>527</v>
      </c>
      <c r="B224" s="360">
        <v>368329</v>
      </c>
      <c r="C224" s="360">
        <v>0</v>
      </c>
      <c r="D224" s="360"/>
      <c r="E224" s="360">
        <v>373233</v>
      </c>
      <c r="F224" s="360">
        <v>27937</v>
      </c>
      <c r="G224" s="360">
        <v>0</v>
      </c>
      <c r="H224" s="360"/>
      <c r="I224" s="360">
        <v>0</v>
      </c>
    </row>
    <row r="225" spans="1:9" s="10" customFormat="1" ht="13.8" x14ac:dyDescent="0.3">
      <c r="A225" s="430" t="s">
        <v>528</v>
      </c>
      <c r="B225" s="360">
        <v>94369</v>
      </c>
      <c r="C225" s="360">
        <v>0</v>
      </c>
      <c r="D225" s="360"/>
      <c r="E225" s="360">
        <v>96684</v>
      </c>
      <c r="F225" s="360">
        <v>8378</v>
      </c>
      <c r="G225" s="360">
        <v>0</v>
      </c>
      <c r="H225" s="360"/>
      <c r="I225" s="360">
        <v>0</v>
      </c>
    </row>
    <row r="226" spans="1:9" s="10" customFormat="1" ht="13.8" x14ac:dyDescent="0.3">
      <c r="A226" s="430" t="s">
        <v>529</v>
      </c>
      <c r="B226" s="360">
        <v>56227</v>
      </c>
      <c r="C226" s="360">
        <v>0</v>
      </c>
      <c r="D226" s="360"/>
      <c r="E226" s="360">
        <v>48409</v>
      </c>
      <c r="F226" s="360">
        <v>28304</v>
      </c>
      <c r="G226" s="360">
        <v>-25</v>
      </c>
      <c r="H226" s="360"/>
      <c r="I226" s="360">
        <v>0</v>
      </c>
    </row>
    <row r="227" spans="1:9" s="10" customFormat="1" ht="13.8" x14ac:dyDescent="0.3">
      <c r="A227" s="430" t="s">
        <v>635</v>
      </c>
      <c r="B227" s="360">
        <v>338040</v>
      </c>
      <c r="C227" s="360">
        <v>2885</v>
      </c>
      <c r="D227" s="360"/>
      <c r="E227" s="360">
        <v>347076</v>
      </c>
      <c r="F227" s="360">
        <v>18768</v>
      </c>
      <c r="G227" s="360">
        <v>-748</v>
      </c>
      <c r="H227" s="360"/>
      <c r="I227" s="360">
        <v>6221</v>
      </c>
    </row>
    <row r="228" spans="1:9" s="10" customFormat="1" ht="13.8" x14ac:dyDescent="0.3">
      <c r="A228" s="430" t="s">
        <v>664</v>
      </c>
      <c r="B228" s="360">
        <v>1944414</v>
      </c>
      <c r="C228" s="360">
        <v>0</v>
      </c>
      <c r="D228" s="360"/>
      <c r="E228" s="360">
        <v>1975050</v>
      </c>
      <c r="F228" s="360">
        <v>78996</v>
      </c>
      <c r="G228" s="360">
        <v>0</v>
      </c>
      <c r="H228" s="360"/>
      <c r="I228" s="360">
        <v>34308</v>
      </c>
    </row>
    <row r="229" spans="1:9" s="10" customFormat="1" ht="13.8" x14ac:dyDescent="0.3">
      <c r="A229" s="430" t="s">
        <v>666</v>
      </c>
      <c r="B229" s="360">
        <v>222462</v>
      </c>
      <c r="C229" s="360">
        <v>0</v>
      </c>
      <c r="D229" s="360"/>
      <c r="E229" s="360">
        <v>231388</v>
      </c>
      <c r="F229" s="360">
        <v>13736</v>
      </c>
      <c r="G229" s="360">
        <v>-8245</v>
      </c>
      <c r="H229" s="360"/>
      <c r="I229" s="360">
        <v>0</v>
      </c>
    </row>
    <row r="230" spans="1:9" s="10" customFormat="1" ht="13.8" x14ac:dyDescent="0.3">
      <c r="A230" s="430" t="s">
        <v>668</v>
      </c>
      <c r="B230" s="360">
        <v>350467</v>
      </c>
      <c r="C230" s="360">
        <v>0</v>
      </c>
      <c r="D230" s="360"/>
      <c r="E230" s="360">
        <v>356893</v>
      </c>
      <c r="F230" s="360">
        <v>7983</v>
      </c>
      <c r="G230" s="360">
        <v>-5124</v>
      </c>
      <c r="H230" s="360"/>
      <c r="I230" s="360">
        <v>0</v>
      </c>
    </row>
    <row r="231" spans="1:9" s="10" customFormat="1" ht="13.8" x14ac:dyDescent="0.3">
      <c r="A231" s="430" t="s">
        <v>885</v>
      </c>
      <c r="B231" s="360">
        <v>158107</v>
      </c>
      <c r="C231" s="360">
        <v>0</v>
      </c>
      <c r="D231" s="360"/>
      <c r="E231" s="360">
        <v>158269</v>
      </c>
      <c r="F231" s="360">
        <v>5352</v>
      </c>
      <c r="G231" s="360">
        <v>-463</v>
      </c>
      <c r="H231" s="360"/>
      <c r="I231" s="360">
        <v>0</v>
      </c>
    </row>
    <row r="232" spans="1:9" s="10" customFormat="1" ht="13.8" x14ac:dyDescent="0.3">
      <c r="A232" s="430" t="s">
        <v>669</v>
      </c>
      <c r="B232" s="360">
        <v>39250</v>
      </c>
      <c r="C232" s="360">
        <v>0</v>
      </c>
      <c r="D232" s="360"/>
      <c r="E232" s="360">
        <v>40749</v>
      </c>
      <c r="F232" s="360">
        <v>6435</v>
      </c>
      <c r="G232" s="360">
        <v>0</v>
      </c>
      <c r="H232" s="360"/>
      <c r="I232" s="360">
        <v>0</v>
      </c>
    </row>
    <row r="233" spans="1:9" s="10" customFormat="1" ht="13.8" x14ac:dyDescent="0.3">
      <c r="A233" s="430" t="s">
        <v>670</v>
      </c>
      <c r="B233" s="360">
        <v>48558</v>
      </c>
      <c r="C233" s="360">
        <v>0</v>
      </c>
      <c r="D233" s="360"/>
      <c r="E233" s="360">
        <v>48006</v>
      </c>
      <c r="F233" s="360">
        <v>5262</v>
      </c>
      <c r="G233" s="360">
        <v>0</v>
      </c>
      <c r="H233" s="360"/>
      <c r="I233" s="360">
        <v>0</v>
      </c>
    </row>
    <row r="234" spans="1:9" s="10" customFormat="1" ht="13.8" x14ac:dyDescent="0.3">
      <c r="A234" s="430" t="s">
        <v>671</v>
      </c>
      <c r="B234" s="360">
        <v>54648</v>
      </c>
      <c r="C234" s="360">
        <v>597</v>
      </c>
      <c r="D234" s="360"/>
      <c r="E234" s="360">
        <v>52491</v>
      </c>
      <c r="F234" s="360">
        <v>8839</v>
      </c>
      <c r="G234" s="360">
        <v>0</v>
      </c>
      <c r="H234" s="360"/>
      <c r="I234" s="360">
        <v>0</v>
      </c>
    </row>
    <row r="235" spans="1:9" s="10" customFormat="1" ht="13.8" x14ac:dyDescent="0.3">
      <c r="A235" s="430" t="s">
        <v>672</v>
      </c>
      <c r="B235" s="360">
        <v>36064</v>
      </c>
      <c r="C235" s="360">
        <v>0</v>
      </c>
      <c r="D235" s="360"/>
      <c r="E235" s="360">
        <v>35444</v>
      </c>
      <c r="F235" s="360">
        <v>9633</v>
      </c>
      <c r="G235" s="360">
        <v>0</v>
      </c>
      <c r="H235" s="360"/>
      <c r="I235" s="360">
        <v>0</v>
      </c>
    </row>
    <row r="236" spans="1:9" s="10" customFormat="1" ht="13.8" x14ac:dyDescent="0.3">
      <c r="A236" s="430" t="s">
        <v>673</v>
      </c>
      <c r="B236" s="360">
        <v>61092</v>
      </c>
      <c r="C236" s="360">
        <v>0</v>
      </c>
      <c r="D236" s="360"/>
      <c r="E236" s="360">
        <v>60532</v>
      </c>
      <c r="F236" s="360">
        <v>7668</v>
      </c>
      <c r="G236" s="360">
        <v>0</v>
      </c>
      <c r="H236" s="360"/>
      <c r="I236" s="360">
        <v>0</v>
      </c>
    </row>
    <row r="237" spans="1:9" s="10" customFormat="1" ht="13.8" x14ac:dyDescent="0.3">
      <c r="A237" s="430" t="s">
        <v>675</v>
      </c>
      <c r="B237" s="360">
        <v>91006</v>
      </c>
      <c r="C237" s="360">
        <v>0</v>
      </c>
      <c r="D237" s="360"/>
      <c r="E237" s="360">
        <v>89697</v>
      </c>
      <c r="F237" s="360">
        <v>11695</v>
      </c>
      <c r="G237" s="360">
        <v>0</v>
      </c>
      <c r="H237" s="360"/>
      <c r="I237" s="360">
        <v>-2251</v>
      </c>
    </row>
    <row r="238" spans="1:9" s="10" customFormat="1" ht="13.8" x14ac:dyDescent="0.3">
      <c r="A238" s="430" t="s">
        <v>676</v>
      </c>
      <c r="B238" s="360">
        <v>66866</v>
      </c>
      <c r="C238" s="360">
        <v>56</v>
      </c>
      <c r="D238" s="360"/>
      <c r="E238" s="360">
        <v>68959</v>
      </c>
      <c r="F238" s="360">
        <v>6042</v>
      </c>
      <c r="G238" s="360">
        <v>0</v>
      </c>
      <c r="H238" s="360"/>
      <c r="I238" s="360">
        <v>-897</v>
      </c>
    </row>
    <row r="239" spans="1:9" s="10" customFormat="1" ht="13.8" x14ac:dyDescent="0.3">
      <c r="A239" s="430" t="s">
        <v>677</v>
      </c>
      <c r="B239" s="360">
        <v>102585</v>
      </c>
      <c r="C239" s="360">
        <v>3499</v>
      </c>
      <c r="D239" s="360"/>
      <c r="E239" s="360">
        <v>95726</v>
      </c>
      <c r="F239" s="360">
        <v>6685</v>
      </c>
      <c r="G239" s="360">
        <v>0</v>
      </c>
      <c r="H239" s="360"/>
      <c r="I239" s="360">
        <v>-3501</v>
      </c>
    </row>
    <row r="240" spans="1:9" s="10" customFormat="1" ht="13.8" x14ac:dyDescent="0.3">
      <c r="A240" s="430" t="s">
        <v>678</v>
      </c>
      <c r="B240" s="360">
        <v>161318</v>
      </c>
      <c r="C240" s="360">
        <v>0</v>
      </c>
      <c r="D240" s="360"/>
      <c r="E240" s="360">
        <v>144357</v>
      </c>
      <c r="F240" s="360">
        <v>12055</v>
      </c>
      <c r="G240" s="360">
        <v>0</v>
      </c>
      <c r="H240" s="360"/>
      <c r="I240" s="360">
        <v>-2190</v>
      </c>
    </row>
    <row r="241" spans="1:9" s="10" customFormat="1" ht="13.8" x14ac:dyDescent="0.3">
      <c r="A241" s="430" t="s">
        <v>679</v>
      </c>
      <c r="B241" s="360">
        <v>111997</v>
      </c>
      <c r="C241" s="360">
        <v>5757</v>
      </c>
      <c r="D241" s="360"/>
      <c r="E241" s="360">
        <v>119975</v>
      </c>
      <c r="F241" s="360">
        <v>138</v>
      </c>
      <c r="G241" s="360">
        <v>-1537</v>
      </c>
      <c r="H241" s="360"/>
      <c r="I241" s="360">
        <v>-6677</v>
      </c>
    </row>
    <row r="242" spans="1:9" s="10" customFormat="1" ht="13.8" x14ac:dyDescent="0.3">
      <c r="A242" s="430" t="s">
        <v>680</v>
      </c>
      <c r="B242" s="360">
        <v>83608</v>
      </c>
      <c r="C242" s="360">
        <v>13777</v>
      </c>
      <c r="D242" s="360"/>
      <c r="E242" s="360">
        <v>98042</v>
      </c>
      <c r="F242" s="360">
        <v>531</v>
      </c>
      <c r="G242" s="360">
        <v>-28456</v>
      </c>
      <c r="H242" s="360"/>
      <c r="I242" s="360">
        <v>-5138</v>
      </c>
    </row>
    <row r="243" spans="1:9" s="10" customFormat="1" ht="13.8" x14ac:dyDescent="0.3">
      <c r="A243" s="430" t="s">
        <v>681</v>
      </c>
      <c r="B243" s="360">
        <v>190195</v>
      </c>
      <c r="C243" s="360">
        <v>0</v>
      </c>
      <c r="D243" s="360"/>
      <c r="E243" s="360">
        <v>195380</v>
      </c>
      <c r="F243" s="360">
        <v>39</v>
      </c>
      <c r="G243" s="360">
        <v>0</v>
      </c>
      <c r="H243" s="360"/>
      <c r="I243" s="360">
        <v>-1259</v>
      </c>
    </row>
    <row r="244" spans="1:9" s="10" customFormat="1" ht="13.8" x14ac:dyDescent="0.3">
      <c r="A244" s="430" t="s">
        <v>682</v>
      </c>
      <c r="B244" s="360">
        <v>300725</v>
      </c>
      <c r="C244" s="360">
        <v>12151</v>
      </c>
      <c r="D244" s="360"/>
      <c r="E244" s="360">
        <v>312158</v>
      </c>
      <c r="F244" s="360">
        <v>9308</v>
      </c>
      <c r="G244" s="360">
        <v>-16534</v>
      </c>
      <c r="H244" s="360"/>
      <c r="I244" s="360">
        <v>-13424</v>
      </c>
    </row>
    <row r="245" spans="1:9" s="10" customFormat="1" ht="13.8" x14ac:dyDescent="0.3">
      <c r="A245" s="430" t="s">
        <v>683</v>
      </c>
      <c r="B245" s="360">
        <v>189073</v>
      </c>
      <c r="C245" s="360">
        <v>15120</v>
      </c>
      <c r="D245" s="360"/>
      <c r="E245" s="360">
        <v>205293</v>
      </c>
      <c r="F245" s="360">
        <v>4502</v>
      </c>
      <c r="G245" s="360">
        <v>-57261</v>
      </c>
      <c r="H245" s="360"/>
      <c r="I245" s="360">
        <v>-11500</v>
      </c>
    </row>
    <row r="246" spans="1:9" s="10" customFormat="1" ht="13.8" x14ac:dyDescent="0.3">
      <c r="A246" s="430" t="s">
        <v>684</v>
      </c>
      <c r="B246" s="360">
        <v>271583</v>
      </c>
      <c r="C246" s="360">
        <v>0</v>
      </c>
      <c r="D246" s="360"/>
      <c r="E246" s="360">
        <v>270952</v>
      </c>
      <c r="F246" s="360">
        <v>168</v>
      </c>
      <c r="G246" s="360">
        <v>0</v>
      </c>
      <c r="H246" s="360"/>
      <c r="I246" s="360">
        <v>-928</v>
      </c>
    </row>
    <row r="247" spans="1:9" s="10" customFormat="1" ht="13.8" x14ac:dyDescent="0.3">
      <c r="A247" s="430" t="s">
        <v>685</v>
      </c>
      <c r="B247" s="360">
        <v>169248</v>
      </c>
      <c r="C247" s="360">
        <v>0</v>
      </c>
      <c r="D247" s="360"/>
      <c r="E247" s="360">
        <v>175738</v>
      </c>
      <c r="F247" s="360">
        <v>0</v>
      </c>
      <c r="G247" s="360">
        <v>0</v>
      </c>
      <c r="H247" s="360"/>
      <c r="I247" s="360">
        <v>121</v>
      </c>
    </row>
    <row r="248" spans="1:9" s="10" customFormat="1" ht="13.8" x14ac:dyDescent="0.3">
      <c r="A248" s="430" t="s">
        <v>687</v>
      </c>
      <c r="B248" s="360">
        <v>210472</v>
      </c>
      <c r="C248" s="360">
        <v>0</v>
      </c>
      <c r="D248" s="360"/>
      <c r="E248" s="360">
        <v>204862</v>
      </c>
      <c r="F248" s="360">
        <v>3400</v>
      </c>
      <c r="G248" s="360">
        <v>0</v>
      </c>
      <c r="H248" s="360"/>
      <c r="I248" s="360">
        <v>-14812</v>
      </c>
    </row>
    <row r="249" spans="1:9" s="10" customFormat="1" ht="13.8" x14ac:dyDescent="0.3">
      <c r="A249" s="430" t="s">
        <v>688</v>
      </c>
      <c r="B249" s="360">
        <v>106267</v>
      </c>
      <c r="C249" s="360">
        <v>380</v>
      </c>
      <c r="D249" s="360"/>
      <c r="E249" s="360">
        <v>105649</v>
      </c>
      <c r="F249" s="360">
        <v>8566</v>
      </c>
      <c r="G249" s="360">
        <v>0</v>
      </c>
      <c r="H249" s="360"/>
      <c r="I249" s="360">
        <v>-347</v>
      </c>
    </row>
    <row r="250" spans="1:9" s="10" customFormat="1" ht="13.8" x14ac:dyDescent="0.3">
      <c r="A250" s="430" t="s">
        <v>689</v>
      </c>
      <c r="B250" s="360">
        <v>109958</v>
      </c>
      <c r="C250" s="360">
        <v>261</v>
      </c>
      <c r="D250" s="360"/>
      <c r="E250" s="360">
        <v>109335</v>
      </c>
      <c r="F250" s="360">
        <v>9012</v>
      </c>
      <c r="G250" s="360">
        <v>0</v>
      </c>
      <c r="H250" s="360"/>
      <c r="I250" s="360">
        <v>-225</v>
      </c>
    </row>
    <row r="251" spans="1:9" s="10" customFormat="1" ht="13.8" x14ac:dyDescent="0.3">
      <c r="A251" s="430" t="s">
        <v>690</v>
      </c>
      <c r="B251" s="360">
        <v>327664</v>
      </c>
      <c r="C251" s="360">
        <v>1159</v>
      </c>
      <c r="D251" s="360"/>
      <c r="E251" s="360">
        <v>309826</v>
      </c>
      <c r="F251" s="360">
        <v>20002</v>
      </c>
      <c r="G251" s="360">
        <v>0</v>
      </c>
      <c r="H251" s="360"/>
      <c r="I251" s="360">
        <v>-3711</v>
      </c>
    </row>
    <row r="252" spans="1:9" s="10" customFormat="1" ht="13.8" x14ac:dyDescent="0.3">
      <c r="A252" s="430" t="s">
        <v>691</v>
      </c>
      <c r="B252" s="360">
        <v>549232</v>
      </c>
      <c r="C252" s="360">
        <v>6616</v>
      </c>
      <c r="D252" s="360"/>
      <c r="E252" s="360">
        <v>524026</v>
      </c>
      <c r="F252" s="360">
        <v>22512</v>
      </c>
      <c r="G252" s="360">
        <v>0</v>
      </c>
      <c r="H252" s="360"/>
      <c r="I252" s="360">
        <v>-11562</v>
      </c>
    </row>
    <row r="253" spans="1:9" s="10" customFormat="1" ht="13.8" x14ac:dyDescent="0.3">
      <c r="A253" s="430" t="s">
        <v>692</v>
      </c>
      <c r="B253" s="360">
        <v>374468</v>
      </c>
      <c r="C253" s="360">
        <v>5591</v>
      </c>
      <c r="D253" s="360"/>
      <c r="E253" s="360">
        <v>343889</v>
      </c>
      <c r="F253" s="360">
        <v>17633</v>
      </c>
      <c r="G253" s="360">
        <v>0</v>
      </c>
      <c r="H253" s="360"/>
      <c r="I253" s="360">
        <v>-9055</v>
      </c>
    </row>
    <row r="254" spans="1:9" s="10" customFormat="1" ht="13.8" x14ac:dyDescent="0.3">
      <c r="A254" s="430" t="s">
        <v>693</v>
      </c>
      <c r="B254" s="360">
        <v>570605</v>
      </c>
      <c r="C254" s="360">
        <v>8632</v>
      </c>
      <c r="D254" s="360"/>
      <c r="E254" s="360">
        <v>528445</v>
      </c>
      <c r="F254" s="360">
        <v>30262</v>
      </c>
      <c r="G254" s="360">
        <v>0</v>
      </c>
      <c r="H254" s="360"/>
      <c r="I254" s="360">
        <v>-11614</v>
      </c>
    </row>
    <row r="255" spans="1:9" s="10" customFormat="1" ht="13.8" x14ac:dyDescent="0.3">
      <c r="A255" s="430" t="s">
        <v>694</v>
      </c>
      <c r="B255" s="360">
        <v>554303</v>
      </c>
      <c r="C255" s="360">
        <v>7262</v>
      </c>
      <c r="D255" s="360"/>
      <c r="E255" s="360">
        <v>531906</v>
      </c>
      <c r="F255" s="360">
        <v>6974</v>
      </c>
      <c r="G255" s="360">
        <v>0</v>
      </c>
      <c r="H255" s="360"/>
      <c r="I255" s="360">
        <v>-11583</v>
      </c>
    </row>
    <row r="256" spans="1:9" s="10" customFormat="1" ht="13.8" x14ac:dyDescent="0.3">
      <c r="A256" s="430" t="s">
        <v>695</v>
      </c>
      <c r="B256" s="360">
        <v>524212</v>
      </c>
      <c r="C256" s="360">
        <v>10178</v>
      </c>
      <c r="D256" s="360"/>
      <c r="E256" s="360">
        <v>516164</v>
      </c>
      <c r="F256" s="360">
        <v>7086</v>
      </c>
      <c r="G256" s="360">
        <v>0</v>
      </c>
      <c r="H256" s="360"/>
      <c r="I256" s="360">
        <v>-10883</v>
      </c>
    </row>
    <row r="257" spans="1:9" s="10" customFormat="1" ht="13.8" x14ac:dyDescent="0.3">
      <c r="A257" s="430" t="s">
        <v>696</v>
      </c>
      <c r="B257" s="360">
        <v>75722</v>
      </c>
      <c r="C257" s="360">
        <v>0</v>
      </c>
      <c r="D257" s="360"/>
      <c r="E257" s="360">
        <v>78796</v>
      </c>
      <c r="F257" s="360">
        <v>4205</v>
      </c>
      <c r="G257" s="360">
        <v>0</v>
      </c>
      <c r="H257" s="360"/>
      <c r="I257" s="360">
        <v>-388</v>
      </c>
    </row>
    <row r="258" spans="1:9" s="10" customFormat="1" ht="13.8" x14ac:dyDescent="0.3">
      <c r="A258" s="430" t="s">
        <v>698</v>
      </c>
      <c r="B258" s="360">
        <v>219129</v>
      </c>
      <c r="C258" s="360">
        <v>0</v>
      </c>
      <c r="D258" s="360"/>
      <c r="E258" s="360">
        <v>228994</v>
      </c>
      <c r="F258" s="360">
        <v>0</v>
      </c>
      <c r="G258" s="360">
        <v>0</v>
      </c>
      <c r="H258" s="360"/>
      <c r="I258" s="360">
        <v>-2612</v>
      </c>
    </row>
    <row r="259" spans="1:9" s="10" customFormat="1" ht="13.8" x14ac:dyDescent="0.3">
      <c r="A259" s="430" t="s">
        <v>699</v>
      </c>
      <c r="B259" s="360">
        <v>294940</v>
      </c>
      <c r="C259" s="360">
        <v>0</v>
      </c>
      <c r="D259" s="360"/>
      <c r="E259" s="360">
        <v>299677</v>
      </c>
      <c r="F259" s="360">
        <v>0</v>
      </c>
      <c r="G259" s="360">
        <v>0</v>
      </c>
      <c r="H259" s="360"/>
      <c r="I259" s="360">
        <v>-4759</v>
      </c>
    </row>
    <row r="260" spans="1:9" s="10" customFormat="1" ht="13.8" x14ac:dyDescent="0.3">
      <c r="A260" s="430" t="s">
        <v>700</v>
      </c>
      <c r="B260" s="360">
        <v>446331</v>
      </c>
      <c r="C260" s="360">
        <v>0</v>
      </c>
      <c r="D260" s="360"/>
      <c r="E260" s="360">
        <v>453943</v>
      </c>
      <c r="F260" s="360">
        <v>0</v>
      </c>
      <c r="G260" s="360">
        <v>0</v>
      </c>
      <c r="H260" s="360"/>
      <c r="I260" s="360">
        <v>-6967</v>
      </c>
    </row>
    <row r="261" spans="1:9" s="10" customFormat="1" ht="13.8" x14ac:dyDescent="0.3">
      <c r="A261" s="430" t="s">
        <v>701</v>
      </c>
      <c r="B261" s="360">
        <v>445798</v>
      </c>
      <c r="C261" s="360">
        <v>0</v>
      </c>
      <c r="D261" s="360"/>
      <c r="E261" s="360">
        <v>454003</v>
      </c>
      <c r="F261" s="360">
        <v>0</v>
      </c>
      <c r="G261" s="360">
        <v>0</v>
      </c>
      <c r="H261" s="360"/>
      <c r="I261" s="360">
        <v>-7171</v>
      </c>
    </row>
    <row r="262" spans="1:9" s="10" customFormat="1" ht="13.8" x14ac:dyDescent="0.3">
      <c r="A262" s="430" t="s">
        <v>702</v>
      </c>
      <c r="B262" s="360">
        <v>673962</v>
      </c>
      <c r="C262" s="360">
        <v>0</v>
      </c>
      <c r="D262" s="360"/>
      <c r="E262" s="360">
        <v>694530</v>
      </c>
      <c r="F262" s="360">
        <v>20397</v>
      </c>
      <c r="G262" s="360">
        <v>-5793</v>
      </c>
      <c r="H262" s="360"/>
      <c r="I262" s="360">
        <v>-13907</v>
      </c>
    </row>
    <row r="263" spans="1:9" s="10" customFormat="1" ht="13.8" x14ac:dyDescent="0.3">
      <c r="A263" s="430" t="s">
        <v>703</v>
      </c>
      <c r="B263" s="360">
        <v>1181638</v>
      </c>
      <c r="C263" s="360">
        <v>0</v>
      </c>
      <c r="D263" s="360"/>
      <c r="E263" s="360">
        <v>1256397</v>
      </c>
      <c r="F263" s="360">
        <v>0</v>
      </c>
      <c r="G263" s="360">
        <v>0</v>
      </c>
      <c r="H263" s="360"/>
      <c r="I263" s="360">
        <v>-6996</v>
      </c>
    </row>
    <row r="264" spans="1:9" s="10" customFormat="1" ht="13.8" x14ac:dyDescent="0.3">
      <c r="A264" s="430" t="s">
        <v>738</v>
      </c>
      <c r="B264" s="360">
        <v>164183</v>
      </c>
      <c r="C264" s="360">
        <v>0</v>
      </c>
      <c r="D264" s="360"/>
      <c r="E264" s="360">
        <v>201361</v>
      </c>
      <c r="F264" s="360">
        <v>28</v>
      </c>
      <c r="G264" s="360">
        <v>-1635</v>
      </c>
      <c r="H264" s="360"/>
      <c r="I264" s="360">
        <v>-10426</v>
      </c>
    </row>
    <row r="265" spans="1:9" s="10" customFormat="1" ht="13.8" x14ac:dyDescent="0.3">
      <c r="A265" s="430" t="s">
        <v>704</v>
      </c>
      <c r="B265" s="360">
        <v>39222</v>
      </c>
      <c r="C265" s="360">
        <v>0</v>
      </c>
      <c r="D265" s="360"/>
      <c r="E265" s="360">
        <v>36098</v>
      </c>
      <c r="F265" s="360">
        <v>1978</v>
      </c>
      <c r="G265" s="360">
        <v>0</v>
      </c>
      <c r="H265" s="360"/>
      <c r="I265" s="360">
        <v>-41</v>
      </c>
    </row>
    <row r="266" spans="1:9" s="10" customFormat="1" ht="13.8" x14ac:dyDescent="0.3">
      <c r="A266" s="430" t="s">
        <v>705</v>
      </c>
      <c r="B266" s="360">
        <v>38</v>
      </c>
      <c r="C266" s="360">
        <v>0</v>
      </c>
      <c r="D266" s="360"/>
      <c r="E266" s="360">
        <v>127</v>
      </c>
      <c r="F266" s="360">
        <v>0</v>
      </c>
      <c r="G266" s="360">
        <v>-11509</v>
      </c>
      <c r="H266" s="360"/>
      <c r="I266" s="360">
        <v>0</v>
      </c>
    </row>
    <row r="267" spans="1:9" s="10" customFormat="1" ht="13.8" x14ac:dyDescent="0.3">
      <c r="A267" s="430" t="s">
        <v>706</v>
      </c>
      <c r="B267" s="360">
        <v>15358</v>
      </c>
      <c r="C267" s="360">
        <v>0</v>
      </c>
      <c r="D267" s="360"/>
      <c r="E267" s="360">
        <v>17388</v>
      </c>
      <c r="F267" s="360">
        <v>14341</v>
      </c>
      <c r="G267" s="360">
        <v>-5399</v>
      </c>
      <c r="H267" s="360"/>
      <c r="I267" s="360">
        <v>-14</v>
      </c>
    </row>
    <row r="268" spans="1:9" s="10" customFormat="1" ht="13.8" x14ac:dyDescent="0.3">
      <c r="A268" s="430" t="s">
        <v>707</v>
      </c>
      <c r="B268" s="360">
        <v>54192</v>
      </c>
      <c r="C268" s="360">
        <v>0</v>
      </c>
      <c r="D268" s="360"/>
      <c r="E268" s="360">
        <v>52871</v>
      </c>
      <c r="F268" s="360">
        <v>38923</v>
      </c>
      <c r="G268" s="360">
        <v>-5488</v>
      </c>
      <c r="H268" s="360"/>
      <c r="I268" s="360">
        <v>-300</v>
      </c>
    </row>
    <row r="269" spans="1:9" s="10" customFormat="1" ht="13.8" x14ac:dyDescent="0.3">
      <c r="A269" s="430" t="s">
        <v>886</v>
      </c>
      <c r="B269" s="360">
        <v>5906526</v>
      </c>
      <c r="C269" s="360">
        <v>0</v>
      </c>
      <c r="D269" s="360"/>
      <c r="E269" s="360">
        <v>6000820</v>
      </c>
      <c r="F269" s="360">
        <v>295500</v>
      </c>
      <c r="G269" s="360">
        <v>0</v>
      </c>
      <c r="H269" s="360"/>
      <c r="I269" s="360">
        <v>-90038</v>
      </c>
    </row>
    <row r="270" spans="1:9" s="10" customFormat="1" ht="13.8" x14ac:dyDescent="0.3">
      <c r="A270" s="430" t="s">
        <v>708</v>
      </c>
      <c r="B270" s="360">
        <v>135714</v>
      </c>
      <c r="C270" s="360">
        <v>0</v>
      </c>
      <c r="D270" s="360"/>
      <c r="E270" s="360">
        <v>143767</v>
      </c>
      <c r="F270" s="360">
        <v>1467</v>
      </c>
      <c r="G270" s="360">
        <v>0</v>
      </c>
      <c r="H270" s="360"/>
      <c r="I270" s="360">
        <v>-4626</v>
      </c>
    </row>
    <row r="271" spans="1:9" s="10" customFormat="1" ht="13.8" x14ac:dyDescent="0.3">
      <c r="A271" s="430" t="s">
        <v>530</v>
      </c>
      <c r="B271" s="360">
        <v>49623</v>
      </c>
      <c r="C271" s="360">
        <v>72</v>
      </c>
      <c r="D271" s="360"/>
      <c r="E271" s="360">
        <v>50587</v>
      </c>
      <c r="F271" s="360">
        <v>4726</v>
      </c>
      <c r="G271" s="360">
        <v>0</v>
      </c>
      <c r="H271" s="360"/>
      <c r="I271" s="360">
        <v>-817</v>
      </c>
    </row>
    <row r="272" spans="1:9" s="10" customFormat="1" ht="13.8" x14ac:dyDescent="0.3">
      <c r="A272" s="430" t="s">
        <v>720</v>
      </c>
      <c r="B272" s="360">
        <v>187033</v>
      </c>
      <c r="C272" s="360">
        <v>3160</v>
      </c>
      <c r="D272" s="360"/>
      <c r="E272" s="360">
        <v>196884</v>
      </c>
      <c r="F272" s="360">
        <v>0</v>
      </c>
      <c r="G272" s="360">
        <v>0</v>
      </c>
      <c r="H272" s="360"/>
      <c r="I272" s="360">
        <v>-1449</v>
      </c>
    </row>
    <row r="273" spans="1:10" s="10" customFormat="1" ht="13.8" x14ac:dyDescent="0.3">
      <c r="A273" s="430" t="s">
        <v>531</v>
      </c>
      <c r="B273" s="360">
        <v>262871</v>
      </c>
      <c r="C273" s="360">
        <v>2831</v>
      </c>
      <c r="D273" s="360"/>
      <c r="E273" s="360">
        <v>262840</v>
      </c>
      <c r="F273" s="360">
        <v>0</v>
      </c>
      <c r="G273" s="360">
        <v>0</v>
      </c>
      <c r="H273" s="360"/>
      <c r="I273" s="360">
        <v>-1840</v>
      </c>
    </row>
    <row r="274" spans="1:10" s="10" customFormat="1" ht="13.8" x14ac:dyDescent="0.3">
      <c r="A274" s="430" t="s">
        <v>865</v>
      </c>
      <c r="B274" s="360">
        <v>1091436</v>
      </c>
      <c r="C274" s="360">
        <v>0</v>
      </c>
      <c r="D274" s="360"/>
      <c r="E274" s="360">
        <v>954733</v>
      </c>
      <c r="F274" s="360">
        <v>281453</v>
      </c>
      <c r="G274" s="360">
        <v>0</v>
      </c>
      <c r="H274" s="360"/>
      <c r="I274" s="360">
        <v>0</v>
      </c>
    </row>
    <row r="275" spans="1:10" s="10" customFormat="1" ht="13.8" x14ac:dyDescent="0.3">
      <c r="A275" s="347" t="s">
        <v>887</v>
      </c>
      <c r="B275" s="354">
        <v>205362671</v>
      </c>
      <c r="C275" s="354">
        <v>904229</v>
      </c>
      <c r="D275" s="354"/>
      <c r="E275" s="354">
        <v>206209476</v>
      </c>
      <c r="F275" s="354">
        <v>10908311</v>
      </c>
      <c r="G275" s="354">
        <v>-2570182</v>
      </c>
      <c r="H275" s="354"/>
      <c r="I275" s="354">
        <v>-642032</v>
      </c>
      <c r="J275" s="127"/>
    </row>
    <row r="276" spans="1:10" s="10" customFormat="1" ht="13.8" x14ac:dyDescent="0.3">
      <c r="A276" s="347" t="s">
        <v>766</v>
      </c>
      <c r="B276" s="354">
        <v>202211516</v>
      </c>
      <c r="C276" s="354">
        <v>974455</v>
      </c>
      <c r="D276" s="354"/>
      <c r="E276" s="354">
        <v>203444924</v>
      </c>
      <c r="F276" s="354">
        <v>9616663</v>
      </c>
      <c r="G276" s="354">
        <v>-2751218</v>
      </c>
      <c r="H276" s="354"/>
      <c r="I276" s="354">
        <v>-974716</v>
      </c>
      <c r="J276" s="127"/>
    </row>
    <row r="277" spans="1:10" s="10" customFormat="1" ht="13.8" x14ac:dyDescent="0.3">
      <c r="A277" s="347" t="s">
        <v>81</v>
      </c>
      <c r="B277" s="356">
        <v>1.56</v>
      </c>
      <c r="C277" s="356">
        <v>-7.21</v>
      </c>
      <c r="D277" s="356"/>
      <c r="E277" s="356">
        <v>1.36</v>
      </c>
      <c r="F277" s="356">
        <v>13.43</v>
      </c>
      <c r="G277" s="356">
        <v>-6.58</v>
      </c>
      <c r="H277" s="356"/>
      <c r="I277" s="356">
        <v>-34.130000000000003</v>
      </c>
      <c r="J277" s="127"/>
    </row>
    <row r="278" spans="1:10" s="10" customFormat="1" ht="13.8" x14ac:dyDescent="0.3">
      <c r="A278" s="347"/>
      <c r="B278" s="354"/>
      <c r="C278" s="354"/>
      <c r="D278" s="354"/>
      <c r="E278" s="354"/>
      <c r="F278" s="354"/>
      <c r="G278" s="354"/>
      <c r="H278" s="354"/>
      <c r="I278" s="354"/>
      <c r="J278" s="127"/>
    </row>
    <row r="279" spans="1:10" s="10" customFormat="1" ht="13.8" x14ac:dyDescent="0.3">
      <c r="A279" s="347" t="s">
        <v>767</v>
      </c>
      <c r="B279" s="356"/>
      <c r="C279" s="356"/>
      <c r="D279" s="356"/>
      <c r="E279" s="356"/>
      <c r="F279" s="356"/>
      <c r="G279" s="356"/>
      <c r="H279" s="356"/>
      <c r="I279" s="356"/>
      <c r="J279" s="127"/>
    </row>
    <row r="280" spans="1:10" s="10" customFormat="1" ht="13.8" x14ac:dyDescent="0.3">
      <c r="A280" s="350" t="s">
        <v>714</v>
      </c>
      <c r="B280" s="353">
        <v>935394</v>
      </c>
      <c r="C280" s="353">
        <v>768</v>
      </c>
      <c r="D280" s="353"/>
      <c r="E280" s="353">
        <v>1080233</v>
      </c>
      <c r="F280" s="353">
        <v>98118</v>
      </c>
      <c r="G280" s="353">
        <v>-2955</v>
      </c>
      <c r="H280" s="353"/>
      <c r="I280" s="353">
        <v>0</v>
      </c>
      <c r="J280" s="131"/>
    </row>
    <row r="281" spans="1:10" s="10" customFormat="1" ht="13.8" x14ac:dyDescent="0.3">
      <c r="A281" s="347" t="s">
        <v>888</v>
      </c>
      <c r="B281" s="354">
        <v>935394</v>
      </c>
      <c r="C281" s="354">
        <v>768</v>
      </c>
      <c r="D281" s="354"/>
      <c r="E281" s="354">
        <v>1080233</v>
      </c>
      <c r="F281" s="354">
        <v>98118</v>
      </c>
      <c r="G281" s="354">
        <v>-2955</v>
      </c>
      <c r="H281" s="354"/>
      <c r="I281" s="354">
        <v>0</v>
      </c>
      <c r="J281" s="127"/>
    </row>
    <row r="282" spans="1:10" s="10" customFormat="1" ht="13.8" x14ac:dyDescent="0.3">
      <c r="A282" s="347" t="s">
        <v>768</v>
      </c>
      <c r="B282" s="354">
        <v>900588</v>
      </c>
      <c r="C282" s="354">
        <v>636</v>
      </c>
      <c r="D282" s="354"/>
      <c r="E282" s="354">
        <v>1040223</v>
      </c>
      <c r="F282" s="354">
        <v>59666</v>
      </c>
      <c r="G282" s="354">
        <v>-3938</v>
      </c>
      <c r="H282" s="354"/>
      <c r="I282" s="354">
        <v>0</v>
      </c>
      <c r="J282" s="127"/>
    </row>
    <row r="283" spans="1:10" s="10" customFormat="1" ht="13.8" x14ac:dyDescent="0.3">
      <c r="A283" s="347" t="s">
        <v>81</v>
      </c>
      <c r="B283" s="356">
        <v>3.86</v>
      </c>
      <c r="C283" s="356">
        <v>20.75</v>
      </c>
      <c r="D283" s="356"/>
      <c r="E283" s="356">
        <v>3.85</v>
      </c>
      <c r="F283" s="356">
        <v>64.45</v>
      </c>
      <c r="G283" s="356">
        <v>-24.96</v>
      </c>
      <c r="H283" s="356"/>
      <c r="I283" s="356" t="s">
        <v>447</v>
      </c>
      <c r="J283" s="127"/>
    </row>
    <row r="284" spans="1:10" s="10" customFormat="1" ht="13.8" x14ac:dyDescent="0.3">
      <c r="A284" s="347"/>
      <c r="B284" s="356"/>
      <c r="C284" s="356"/>
      <c r="D284" s="356"/>
      <c r="E284" s="356"/>
      <c r="F284" s="356"/>
      <c r="G284" s="356"/>
      <c r="H284" s="356"/>
      <c r="I284" s="356"/>
      <c r="J284" s="127"/>
    </row>
    <row r="285" spans="1:10" s="10" customFormat="1" ht="15" customHeight="1" x14ac:dyDescent="0.3">
      <c r="A285" s="347" t="s">
        <v>906</v>
      </c>
      <c r="B285" s="356"/>
      <c r="C285" s="356"/>
      <c r="D285" s="356"/>
      <c r="E285" s="356"/>
      <c r="F285" s="356"/>
      <c r="G285" s="356"/>
      <c r="H285" s="356"/>
      <c r="I285" s="356"/>
      <c r="J285" s="127"/>
    </row>
    <row r="286" spans="1:10" s="10" customFormat="1" ht="13.8" x14ac:dyDescent="0.3">
      <c r="A286" s="350" t="s">
        <v>742</v>
      </c>
      <c r="B286" s="353">
        <v>3473</v>
      </c>
      <c r="C286" s="353">
        <v>0</v>
      </c>
      <c r="D286" s="353"/>
      <c r="E286" s="353">
        <v>3303</v>
      </c>
      <c r="F286" s="353">
        <v>0</v>
      </c>
      <c r="G286" s="353">
        <v>-225</v>
      </c>
      <c r="H286" s="353"/>
      <c r="I286" s="353">
        <v>0</v>
      </c>
      <c r="J286" s="131"/>
    </row>
    <row r="287" spans="1:10" s="10" customFormat="1" ht="13.8" x14ac:dyDescent="0.3">
      <c r="A287" s="430" t="s">
        <v>740</v>
      </c>
      <c r="B287" s="360">
        <v>81561</v>
      </c>
      <c r="C287" s="360">
        <v>0</v>
      </c>
      <c r="D287" s="360"/>
      <c r="E287" s="360">
        <v>81561</v>
      </c>
      <c r="F287" s="360">
        <v>0</v>
      </c>
      <c r="G287" s="360">
        <v>0</v>
      </c>
      <c r="H287" s="360"/>
      <c r="I287" s="360">
        <v>0</v>
      </c>
      <c r="J287" s="131"/>
    </row>
    <row r="288" spans="1:10" s="10" customFormat="1" ht="13.8" x14ac:dyDescent="0.3">
      <c r="A288" s="430" t="s">
        <v>753</v>
      </c>
      <c r="B288" s="360">
        <v>255826</v>
      </c>
      <c r="C288" s="360">
        <v>0</v>
      </c>
      <c r="D288" s="360"/>
      <c r="E288" s="360">
        <v>255702</v>
      </c>
      <c r="F288" s="360">
        <v>0</v>
      </c>
      <c r="G288" s="360">
        <v>-1884</v>
      </c>
      <c r="H288" s="360"/>
      <c r="I288" s="360">
        <v>0</v>
      </c>
      <c r="J288" s="131"/>
    </row>
    <row r="289" spans="1:10" s="10" customFormat="1" ht="13.8" x14ac:dyDescent="0.3">
      <c r="A289" s="430" t="s">
        <v>747</v>
      </c>
      <c r="B289" s="360">
        <v>186790</v>
      </c>
      <c r="C289" s="360">
        <v>0</v>
      </c>
      <c r="D289" s="360"/>
      <c r="E289" s="360">
        <v>190081</v>
      </c>
      <c r="F289" s="360">
        <v>0</v>
      </c>
      <c r="G289" s="360">
        <v>0</v>
      </c>
      <c r="H289" s="360"/>
      <c r="I289" s="360">
        <v>0</v>
      </c>
      <c r="J289" s="131"/>
    </row>
    <row r="290" spans="1:10" s="10" customFormat="1" ht="13.8" x14ac:dyDescent="0.3">
      <c r="A290" s="430" t="s">
        <v>752</v>
      </c>
      <c r="B290" s="360">
        <v>0</v>
      </c>
      <c r="C290" s="360">
        <v>0</v>
      </c>
      <c r="D290" s="360"/>
      <c r="E290" s="360">
        <v>66692</v>
      </c>
      <c r="F290" s="360">
        <v>1498</v>
      </c>
      <c r="G290" s="360">
        <v>0</v>
      </c>
      <c r="H290" s="360"/>
      <c r="I290" s="360">
        <v>0</v>
      </c>
      <c r="J290" s="131"/>
    </row>
    <row r="291" spans="1:10" s="10" customFormat="1" ht="13.8" x14ac:dyDescent="0.3">
      <c r="A291" s="430" t="s">
        <v>741</v>
      </c>
      <c r="B291" s="360">
        <v>2149769</v>
      </c>
      <c r="C291" s="360">
        <v>0</v>
      </c>
      <c r="D291" s="360"/>
      <c r="E291" s="360">
        <v>2328190</v>
      </c>
      <c r="F291" s="360">
        <v>10249</v>
      </c>
      <c r="G291" s="360">
        <v>-929309</v>
      </c>
      <c r="H291" s="360"/>
      <c r="I291" s="360">
        <v>0</v>
      </c>
      <c r="J291" s="131"/>
    </row>
    <row r="292" spans="1:10" s="10" customFormat="1" ht="13.8" x14ac:dyDescent="0.3">
      <c r="A292" s="430" t="s">
        <v>759</v>
      </c>
      <c r="B292" s="360">
        <v>91826</v>
      </c>
      <c r="C292" s="360">
        <v>0</v>
      </c>
      <c r="D292" s="360"/>
      <c r="E292" s="360">
        <v>91923</v>
      </c>
      <c r="F292" s="360">
        <v>0</v>
      </c>
      <c r="G292" s="360">
        <v>-23</v>
      </c>
      <c r="H292" s="360"/>
      <c r="I292" s="360">
        <v>0</v>
      </c>
      <c r="J292" s="131"/>
    </row>
    <row r="293" spans="1:10" s="10" customFormat="1" ht="13.8" x14ac:dyDescent="0.3">
      <c r="A293" s="430" t="s">
        <v>744</v>
      </c>
      <c r="B293" s="360">
        <v>46098</v>
      </c>
      <c r="C293" s="360">
        <v>0</v>
      </c>
      <c r="D293" s="360"/>
      <c r="E293" s="360">
        <v>50177</v>
      </c>
      <c r="F293" s="360">
        <v>0</v>
      </c>
      <c r="G293" s="360">
        <v>0</v>
      </c>
      <c r="H293" s="360"/>
      <c r="I293" s="360">
        <v>0</v>
      </c>
      <c r="J293" s="131"/>
    </row>
    <row r="294" spans="1:10" s="10" customFormat="1" ht="13.8" x14ac:dyDescent="0.3">
      <c r="A294" s="430" t="s">
        <v>745</v>
      </c>
      <c r="B294" s="360">
        <v>1723</v>
      </c>
      <c r="C294" s="360">
        <v>0</v>
      </c>
      <c r="D294" s="360"/>
      <c r="E294" s="360">
        <v>8081</v>
      </c>
      <c r="F294" s="360">
        <v>0</v>
      </c>
      <c r="G294" s="360">
        <v>-10052</v>
      </c>
      <c r="H294" s="360"/>
      <c r="I294" s="360">
        <v>0</v>
      </c>
      <c r="J294" s="131"/>
    </row>
    <row r="295" spans="1:10" s="10" customFormat="1" ht="13.8" x14ac:dyDescent="0.3">
      <c r="A295" s="430" t="s">
        <v>746</v>
      </c>
      <c r="B295" s="360">
        <v>361221</v>
      </c>
      <c r="C295" s="360">
        <v>0</v>
      </c>
      <c r="D295" s="360"/>
      <c r="E295" s="360">
        <v>361308</v>
      </c>
      <c r="F295" s="360">
        <v>0</v>
      </c>
      <c r="G295" s="360">
        <v>-256</v>
      </c>
      <c r="H295" s="360"/>
      <c r="I295" s="360">
        <v>0</v>
      </c>
      <c r="J295" s="131"/>
    </row>
    <row r="296" spans="1:10" s="10" customFormat="1" ht="13.8" x14ac:dyDescent="0.3">
      <c r="A296" s="430" t="s">
        <v>750</v>
      </c>
      <c r="B296" s="360">
        <v>19527</v>
      </c>
      <c r="C296" s="360">
        <v>0</v>
      </c>
      <c r="D296" s="360"/>
      <c r="E296" s="360">
        <v>19566</v>
      </c>
      <c r="F296" s="360">
        <v>0</v>
      </c>
      <c r="G296" s="360">
        <v>-150</v>
      </c>
      <c r="H296" s="360"/>
      <c r="I296" s="360">
        <v>0</v>
      </c>
      <c r="J296" s="131"/>
    </row>
    <row r="297" spans="1:10" s="10" customFormat="1" ht="13.8" x14ac:dyDescent="0.3">
      <c r="A297" s="430" t="s">
        <v>761</v>
      </c>
      <c r="B297" s="360">
        <v>1818</v>
      </c>
      <c r="C297" s="360">
        <v>0</v>
      </c>
      <c r="D297" s="360"/>
      <c r="E297" s="360">
        <v>1973</v>
      </c>
      <c r="F297" s="360">
        <v>36</v>
      </c>
      <c r="G297" s="360">
        <v>-25</v>
      </c>
      <c r="H297" s="360"/>
      <c r="I297" s="360">
        <v>0</v>
      </c>
      <c r="J297" s="131"/>
    </row>
    <row r="298" spans="1:10" s="10" customFormat="1" ht="13.8" x14ac:dyDescent="0.3">
      <c r="A298" s="430" t="s">
        <v>751</v>
      </c>
      <c r="B298" s="360">
        <v>1993</v>
      </c>
      <c r="C298" s="360">
        <v>0</v>
      </c>
      <c r="D298" s="360"/>
      <c r="E298" s="360">
        <v>2304</v>
      </c>
      <c r="F298" s="360">
        <v>0</v>
      </c>
      <c r="G298" s="360">
        <v>0</v>
      </c>
      <c r="H298" s="360"/>
      <c r="I298" s="360">
        <v>0</v>
      </c>
      <c r="J298" s="131"/>
    </row>
    <row r="299" spans="1:10" s="10" customFormat="1" ht="13.8" x14ac:dyDescent="0.3">
      <c r="A299" s="430" t="s">
        <v>749</v>
      </c>
      <c r="B299" s="360">
        <v>186822</v>
      </c>
      <c r="C299" s="360">
        <v>0</v>
      </c>
      <c r="D299" s="360"/>
      <c r="E299" s="360">
        <v>186049</v>
      </c>
      <c r="F299" s="360">
        <v>0</v>
      </c>
      <c r="G299" s="360">
        <v>-7026</v>
      </c>
      <c r="H299" s="360"/>
      <c r="I299" s="360">
        <v>0</v>
      </c>
      <c r="J299" s="131"/>
    </row>
    <row r="300" spans="1:10" s="10" customFormat="1" ht="13.8" x14ac:dyDescent="0.3">
      <c r="A300" s="430" t="s">
        <v>762</v>
      </c>
      <c r="B300" s="360">
        <v>242481</v>
      </c>
      <c r="C300" s="360">
        <v>0</v>
      </c>
      <c r="D300" s="360"/>
      <c r="E300" s="360">
        <v>242133</v>
      </c>
      <c r="F300" s="360">
        <v>0</v>
      </c>
      <c r="G300" s="360">
        <v>-14312</v>
      </c>
      <c r="H300" s="360"/>
      <c r="I300" s="360">
        <v>0</v>
      </c>
      <c r="J300" s="131"/>
    </row>
    <row r="301" spans="1:10" s="10" customFormat="1" ht="13.8" x14ac:dyDescent="0.3">
      <c r="A301" s="430" t="s">
        <v>754</v>
      </c>
      <c r="B301" s="360">
        <v>86625</v>
      </c>
      <c r="C301" s="360">
        <v>0</v>
      </c>
      <c r="D301" s="360"/>
      <c r="E301" s="360">
        <v>86582</v>
      </c>
      <c r="F301" s="360">
        <v>0</v>
      </c>
      <c r="G301" s="360">
        <v>-108</v>
      </c>
      <c r="H301" s="360"/>
      <c r="I301" s="360">
        <v>0</v>
      </c>
      <c r="J301" s="131"/>
    </row>
    <row r="302" spans="1:10" s="10" customFormat="1" ht="13.8" x14ac:dyDescent="0.3">
      <c r="A302" s="430" t="s">
        <v>756</v>
      </c>
      <c r="B302" s="360">
        <v>56063</v>
      </c>
      <c r="C302" s="360">
        <v>0</v>
      </c>
      <c r="D302" s="360"/>
      <c r="E302" s="360">
        <v>60024</v>
      </c>
      <c r="F302" s="360">
        <v>0</v>
      </c>
      <c r="G302" s="360">
        <v>0</v>
      </c>
      <c r="H302" s="360"/>
      <c r="I302" s="360">
        <v>0</v>
      </c>
      <c r="J302" s="131"/>
    </row>
    <row r="303" spans="1:10" s="10" customFormat="1" ht="13.8" x14ac:dyDescent="0.3">
      <c r="A303" s="347" t="s">
        <v>889</v>
      </c>
      <c r="B303" s="354">
        <v>3773616</v>
      </c>
      <c r="C303" s="354">
        <v>0</v>
      </c>
      <c r="D303" s="354"/>
      <c r="E303" s="354">
        <v>4035649</v>
      </c>
      <c r="F303" s="354">
        <v>11783</v>
      </c>
      <c r="G303" s="354">
        <v>-963370</v>
      </c>
      <c r="H303" s="354"/>
      <c r="I303" s="354">
        <v>0</v>
      </c>
      <c r="J303" s="127"/>
    </row>
    <row r="304" spans="1:10" s="10" customFormat="1" ht="13.8" x14ac:dyDescent="0.3">
      <c r="A304" s="347" t="s">
        <v>769</v>
      </c>
      <c r="B304" s="354">
        <v>3710189</v>
      </c>
      <c r="C304" s="354">
        <v>0</v>
      </c>
      <c r="D304" s="354"/>
      <c r="E304" s="354">
        <v>3821413</v>
      </c>
      <c r="F304" s="354">
        <v>13775</v>
      </c>
      <c r="G304" s="354">
        <v>-664013</v>
      </c>
      <c r="H304" s="354"/>
      <c r="I304" s="354">
        <v>0</v>
      </c>
      <c r="J304" s="127"/>
    </row>
    <row r="305" spans="1:11" s="10" customFormat="1" ht="13.8" x14ac:dyDescent="0.3">
      <c r="A305" s="347" t="s">
        <v>81</v>
      </c>
      <c r="B305" s="356">
        <v>1.7095355519624471</v>
      </c>
      <c r="C305" s="356" t="s">
        <v>447</v>
      </c>
      <c r="D305" s="356"/>
      <c r="E305" s="356">
        <v>5.6061985448837905</v>
      </c>
      <c r="F305" s="356">
        <v>-14.46</v>
      </c>
      <c r="G305" s="356">
        <v>45.083002893015653</v>
      </c>
      <c r="H305" s="356"/>
      <c r="I305" s="356" t="s">
        <v>447</v>
      </c>
      <c r="J305" s="127"/>
    </row>
    <row r="306" spans="1:11" s="10" customFormat="1" ht="13.8" x14ac:dyDescent="0.3">
      <c r="A306" s="347"/>
      <c r="B306" s="356"/>
      <c r="C306" s="356"/>
      <c r="D306" s="356"/>
      <c r="E306" s="356"/>
      <c r="F306" s="356"/>
      <c r="G306" s="356"/>
      <c r="H306" s="356"/>
      <c r="I306" s="356"/>
      <c r="J306" s="127"/>
    </row>
    <row r="307" spans="1:11" s="10" customFormat="1" ht="13.8" x14ac:dyDescent="0.3">
      <c r="A307" s="347" t="s">
        <v>890</v>
      </c>
      <c r="B307" s="354">
        <v>210071681</v>
      </c>
      <c r="C307" s="354">
        <v>904997</v>
      </c>
      <c r="D307" s="354"/>
      <c r="E307" s="354">
        <v>211325358</v>
      </c>
      <c r="F307" s="354">
        <v>11018212</v>
      </c>
      <c r="G307" s="354">
        <v>-3536507</v>
      </c>
      <c r="H307" s="354"/>
      <c r="I307" s="354">
        <v>-642032</v>
      </c>
      <c r="J307" s="127"/>
    </row>
    <row r="308" spans="1:11" s="10" customFormat="1" ht="13.8" x14ac:dyDescent="0.3">
      <c r="A308" s="347" t="s">
        <v>770</v>
      </c>
      <c r="B308" s="354">
        <v>206822293</v>
      </c>
      <c r="C308" s="354">
        <v>975091</v>
      </c>
      <c r="D308" s="354"/>
      <c r="E308" s="354">
        <v>208306560</v>
      </c>
      <c r="F308" s="354">
        <v>9690104</v>
      </c>
      <c r="G308" s="354">
        <v>-3419169</v>
      </c>
      <c r="H308" s="354"/>
      <c r="I308" s="354">
        <v>-974716</v>
      </c>
      <c r="J308" s="127"/>
    </row>
    <row r="309" spans="1:11" s="10" customFormat="1" ht="13.8" x14ac:dyDescent="0.3">
      <c r="A309" s="347" t="s">
        <v>81</v>
      </c>
      <c r="B309" s="356">
        <v>1.5711014286066347</v>
      </c>
      <c r="C309" s="356">
        <v>-7.19</v>
      </c>
      <c r="D309" s="356"/>
      <c r="E309" s="356">
        <v>1.4492092807830921</v>
      </c>
      <c r="F309" s="356">
        <v>13.71</v>
      </c>
      <c r="G309" s="356">
        <v>3.4317695323044872</v>
      </c>
      <c r="H309" s="356"/>
      <c r="I309" s="356">
        <v>-34.130000000000003</v>
      </c>
      <c r="J309" s="127"/>
    </row>
    <row r="310" spans="1:11" x14ac:dyDescent="0.3">
      <c r="A310" s="489" t="s">
        <v>909</v>
      </c>
      <c r="B310" s="489"/>
      <c r="C310" s="489"/>
      <c r="D310" s="489"/>
      <c r="E310" s="489"/>
      <c r="F310" s="489"/>
      <c r="G310" s="489"/>
      <c r="H310" s="448"/>
      <c r="I310" s="448"/>
    </row>
    <row r="311" spans="1:11" x14ac:dyDescent="0.3">
      <c r="A311" s="449"/>
      <c r="B311" s="448"/>
      <c r="C311" s="448"/>
      <c r="D311" s="448"/>
      <c r="E311" s="448"/>
      <c r="F311" s="448"/>
      <c r="G311" s="448"/>
      <c r="H311" s="448"/>
      <c r="I311" s="448"/>
    </row>
    <row r="312" spans="1:11" x14ac:dyDescent="0.3">
      <c r="A312" s="152"/>
      <c r="B312" s="152"/>
      <c r="C312" s="152"/>
      <c r="D312" s="152"/>
      <c r="E312" s="152"/>
      <c r="F312" s="152"/>
      <c r="G312" s="152"/>
      <c r="H312" s="152"/>
      <c r="I312" s="152"/>
      <c r="K312" s="153"/>
    </row>
    <row r="313" spans="1:11" x14ac:dyDescent="0.3">
      <c r="A313" s="152"/>
      <c r="B313" s="152"/>
      <c r="C313" s="152"/>
      <c r="D313" s="152"/>
      <c r="E313" s="152"/>
      <c r="F313" s="152"/>
      <c r="G313" s="152"/>
      <c r="H313" s="152"/>
      <c r="I313" s="152"/>
    </row>
    <row r="314" spans="1:11" x14ac:dyDescent="0.3">
      <c r="A314" s="152"/>
      <c r="B314" s="152"/>
      <c r="C314" s="152"/>
      <c r="D314" s="152"/>
      <c r="E314" s="152"/>
      <c r="F314" s="152"/>
      <c r="G314" s="152"/>
      <c r="H314" s="152"/>
      <c r="I314" s="152"/>
    </row>
    <row r="315" spans="1:11" x14ac:dyDescent="0.3">
      <c r="A315" s="152"/>
      <c r="B315" s="152"/>
      <c r="C315" s="152"/>
      <c r="D315" s="152"/>
      <c r="E315" s="152"/>
      <c r="F315" s="152"/>
      <c r="G315" s="152"/>
      <c r="H315" s="152"/>
      <c r="I315" s="152"/>
    </row>
    <row r="316" spans="1:11" x14ac:dyDescent="0.3">
      <c r="A316" s="152"/>
      <c r="B316" s="152"/>
      <c r="C316" s="152"/>
      <c r="D316" s="152"/>
      <c r="E316" s="152"/>
      <c r="F316" s="152"/>
      <c r="G316" s="152"/>
      <c r="H316" s="152"/>
      <c r="I316" s="152"/>
    </row>
    <row r="317" spans="1:11" x14ac:dyDescent="0.3">
      <c r="A317" s="152"/>
      <c r="B317" s="152"/>
      <c r="C317" s="152"/>
      <c r="D317" s="152"/>
      <c r="E317" s="152"/>
      <c r="F317" s="152"/>
      <c r="G317" s="152"/>
      <c r="H317" s="152"/>
      <c r="I317" s="152"/>
    </row>
    <row r="318" spans="1:11" x14ac:dyDescent="0.3">
      <c r="A318" s="152"/>
      <c r="B318" s="152"/>
      <c r="C318" s="152"/>
      <c r="D318" s="152"/>
      <c r="E318" s="152"/>
      <c r="F318" s="152"/>
      <c r="G318" s="152"/>
      <c r="H318" s="152"/>
      <c r="I318" s="152"/>
    </row>
    <row r="319" spans="1:11" x14ac:dyDescent="0.3">
      <c r="A319" s="152"/>
      <c r="B319" s="152"/>
      <c r="C319" s="152"/>
      <c r="D319" s="152"/>
      <c r="E319" s="152"/>
      <c r="F319" s="152"/>
      <c r="G319" s="152"/>
      <c r="H319" s="152"/>
      <c r="I319" s="152"/>
    </row>
    <row r="320" spans="1:11" x14ac:dyDescent="0.3">
      <c r="A320" s="152"/>
      <c r="B320" s="152"/>
      <c r="C320" s="152"/>
      <c r="D320" s="152"/>
      <c r="E320" s="152"/>
      <c r="F320" s="152"/>
      <c r="G320" s="152"/>
      <c r="H320" s="152"/>
      <c r="I320" s="152"/>
    </row>
    <row r="321" spans="1:9" x14ac:dyDescent="0.3">
      <c r="A321" s="152"/>
      <c r="B321" s="152"/>
      <c r="C321" s="152"/>
      <c r="D321" s="152"/>
      <c r="E321" s="152"/>
      <c r="F321" s="152"/>
      <c r="G321" s="152"/>
      <c r="H321" s="152"/>
      <c r="I321" s="152"/>
    </row>
    <row r="322" spans="1:9" x14ac:dyDescent="0.3">
      <c r="A322" s="152"/>
      <c r="B322" s="152"/>
      <c r="C322" s="152"/>
      <c r="D322" s="152"/>
      <c r="E322" s="152"/>
      <c r="F322" s="152"/>
      <c r="G322" s="152"/>
      <c r="H322" s="152"/>
      <c r="I322" s="152"/>
    </row>
    <row r="323" spans="1:9" x14ac:dyDescent="0.3">
      <c r="A323" s="152"/>
      <c r="B323" s="152"/>
      <c r="C323" s="152"/>
      <c r="D323" s="152"/>
      <c r="E323" s="152"/>
      <c r="F323" s="152"/>
      <c r="G323" s="152"/>
      <c r="H323" s="152"/>
      <c r="I323" s="152"/>
    </row>
  </sheetData>
  <sortState ref="A8:I281">
    <sortCondition ref="A8:A281"/>
  </sortState>
  <customSheetViews>
    <customSheetView guid="{722B3250-471E-4256-A122-1330806A5616}" scale="95" showPageBreaks="1" view="pageBreakPreview">
      <selection activeCell="P34" sqref="P34"/>
      <pageMargins left="0.59055118110236227" right="0.59055118110236227" top="0.39370078740157483" bottom="0.59055118110236227" header="0" footer="0.39370078740157483"/>
      <pageSetup paperSize="9" orientation="landscape" r:id="rId1"/>
      <headerFooter alignWithMargins="0"/>
    </customSheetView>
    <customSheetView guid="{8DCB927E-1FB2-45E1-A382-88D5F1827B16}" scale="95" showPageBreaks="1" printArea="1" view="pageBreakPreview">
      <selection activeCell="A13" sqref="A13"/>
      <pageMargins left="0.59055118110236227" right="0.59055118110236227" top="0.39370078740157483" bottom="0.59055118110236227" header="0" footer="0.39370078740157483"/>
      <pageSetup paperSize="9" orientation="landscape" r:id="rId2"/>
      <headerFooter alignWithMargins="0"/>
    </customSheetView>
    <customSheetView guid="{FA2E1843-2BE2-47CF-BE01-D42B5FFA5AE3}" scale="95" showPageBreaks="1" view="pageBreakPreview">
      <selection activeCell="B6" sqref="B6"/>
      <pageMargins left="0.59055118110236227" right="0.59055118110236227" top="0.39370078740157483" bottom="0.59055118110236227" header="0" footer="0.39370078740157483"/>
      <pageSetup paperSize="9" orientation="landscape" r:id="rId3"/>
      <headerFooter alignWithMargins="0"/>
    </customSheetView>
  </customSheetViews>
  <mergeCells count="4">
    <mergeCell ref="B4:C4"/>
    <mergeCell ref="E4:G4"/>
    <mergeCell ref="I4:I5"/>
    <mergeCell ref="A310:G310"/>
  </mergeCells>
  <phoneticPr fontId="0" type="noConversion"/>
  <pageMargins left="0.59055118110236227" right="0.59055118110236227" top="0.39370078740157483" bottom="0.39370078740157483" header="0" footer="0.19685039370078741"/>
  <pageSetup paperSize="9" scale="80" orientation="portrait" r:id="rId4"/>
  <headerFooter alignWithMargins="0">
    <oddFooter>&amp;L&amp;"Myriad Pro,Normal"&amp;8Estadísticas sobre la información económica y financiera de los Fondos de titulización de activos&amp;R&amp;"Myriad Pro,Normal"&amp;8Página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28</vt:i4>
      </vt:variant>
      <vt:variant>
        <vt:lpstr>Rangos con nombre</vt:lpstr>
      </vt:variant>
      <vt:variant>
        <vt:i4>40</vt:i4>
      </vt:variant>
    </vt:vector>
  </HeadingPairs>
  <TitlesOfParts>
    <vt:vector size="68" baseType="lpstr">
      <vt:lpstr>INDICE</vt:lpstr>
      <vt:lpstr>CUADRO A BALANCE</vt:lpstr>
      <vt:lpstr>CUADRO B PYG</vt:lpstr>
      <vt:lpstr>CUADRO C EFE</vt:lpstr>
      <vt:lpstr>CUADRO D PPALES RATIOS</vt:lpstr>
      <vt:lpstr>CUADRO E INF ACTIVOS</vt:lpstr>
      <vt:lpstr>CUADRO F NUMERO DE FONDOS</vt:lpstr>
      <vt:lpstr>CUADRO 00 FONDOS</vt:lpstr>
      <vt:lpstr>CUADRO A.1</vt:lpstr>
      <vt:lpstr>CUADRO A.1.1</vt:lpstr>
      <vt:lpstr>CUADRO A.1.2 a</vt:lpstr>
      <vt:lpstr>CUADRO A.1.2 b</vt:lpstr>
      <vt:lpstr>CUADRO A.1.2 c</vt:lpstr>
      <vt:lpstr>CUADRO A.1.2 d</vt:lpstr>
      <vt:lpstr>CUADRO A.1.2 e</vt:lpstr>
      <vt:lpstr>CUADRO A.1.2 f</vt:lpstr>
      <vt:lpstr>CUADRO A.1.2 g</vt:lpstr>
      <vt:lpstr>CUADRO A.1.2 h</vt:lpstr>
      <vt:lpstr>CUADRO A.1.2 i</vt:lpstr>
      <vt:lpstr>CUADRO A.1.2 j</vt:lpstr>
      <vt:lpstr>CUADRO A.1.2 k</vt:lpstr>
      <vt:lpstr>CUADRO A.1.2 l</vt:lpstr>
      <vt:lpstr>CUADRO A.1.2 m</vt:lpstr>
      <vt:lpstr>CUADRO A.1.3</vt:lpstr>
      <vt:lpstr>CUADRO B.1</vt:lpstr>
      <vt:lpstr>CUADRO B.1.1</vt:lpstr>
      <vt:lpstr>CUADRO B.1.2</vt:lpstr>
      <vt:lpstr>CUADRO C.1</vt:lpstr>
      <vt:lpstr>'CUADRO 00 FONDOS'!Área_de_impresión</vt:lpstr>
      <vt:lpstr>'CUADRO A BALANCE'!Área_de_impresión</vt:lpstr>
      <vt:lpstr>'CUADRO A.1'!Área_de_impresión</vt:lpstr>
      <vt:lpstr>'CUADRO A.1.1'!Área_de_impresión</vt:lpstr>
      <vt:lpstr>'CUADRO A.1.2 b'!Área_de_impresión</vt:lpstr>
      <vt:lpstr>'CUADRO A.1.2 c'!Área_de_impresión</vt:lpstr>
      <vt:lpstr>'CUADRO A.1.2 d'!Área_de_impresión</vt:lpstr>
      <vt:lpstr>'CUADRO A.1.2 e'!Área_de_impresión</vt:lpstr>
      <vt:lpstr>'CUADRO A.1.2 f'!Área_de_impresión</vt:lpstr>
      <vt:lpstr>'CUADRO A.1.2 g'!Área_de_impresión</vt:lpstr>
      <vt:lpstr>'CUADRO A.1.2 h'!Área_de_impresión</vt:lpstr>
      <vt:lpstr>'CUADRO A.1.2 i'!Área_de_impresión</vt:lpstr>
      <vt:lpstr>'CUADRO A.1.2 j'!Área_de_impresión</vt:lpstr>
      <vt:lpstr>'CUADRO A.1.2 k'!Área_de_impresión</vt:lpstr>
      <vt:lpstr>'CUADRO A.1.2 l'!Área_de_impresión</vt:lpstr>
      <vt:lpstr>'CUADRO A.1.2 m'!Área_de_impresión</vt:lpstr>
      <vt:lpstr>'CUADRO A.1.3'!Área_de_impresión</vt:lpstr>
      <vt:lpstr>'CUADRO B PYG'!Área_de_impresión</vt:lpstr>
      <vt:lpstr>'CUADRO B.1'!Área_de_impresión</vt:lpstr>
      <vt:lpstr>'CUADRO B.1.1'!Área_de_impresión</vt:lpstr>
      <vt:lpstr>'CUADRO B.1.2'!Área_de_impresión</vt:lpstr>
      <vt:lpstr>'CUADRO C EFE'!Área_de_impresión</vt:lpstr>
      <vt:lpstr>'CUADRO C.1'!Área_de_impresión</vt:lpstr>
      <vt:lpstr>'CUADRO D PPALES RATIOS'!Área_de_impresión</vt:lpstr>
      <vt:lpstr>'CUADRO E INF ACTIVOS'!Área_de_impresión</vt:lpstr>
      <vt:lpstr>'CUADRO F NUMERO DE FONDOS'!Área_de_impresión</vt:lpstr>
      <vt:lpstr>INDICE!Área_de_impresión</vt:lpstr>
      <vt:lpstr>'CUADRO 00 FONDOS'!Títulos_a_imprimir</vt:lpstr>
      <vt:lpstr>'CUADRO A BALANCE'!Títulos_a_imprimir</vt:lpstr>
      <vt:lpstr>'CUADRO A.1'!Títulos_a_imprimir</vt:lpstr>
      <vt:lpstr>'CUADRO A.1.1'!Títulos_a_imprimir</vt:lpstr>
      <vt:lpstr>'CUADRO A.1.2 a'!Títulos_a_imprimir</vt:lpstr>
      <vt:lpstr>'CUADRO A.1.2 d'!Títulos_a_imprimir</vt:lpstr>
      <vt:lpstr>'CUADRO A.1.3'!Títulos_a_imprimir</vt:lpstr>
      <vt:lpstr>'CUADRO B PYG'!Títulos_a_imprimir</vt:lpstr>
      <vt:lpstr>'CUADRO B.1'!Títulos_a_imprimir</vt:lpstr>
      <vt:lpstr>'CUADRO B.1.1'!Títulos_a_imprimir</vt:lpstr>
      <vt:lpstr>'CUADRO B.1.2'!Títulos_a_imprimir</vt:lpstr>
      <vt:lpstr>'CUADRO C EFE'!Títulos_a_imprimir</vt:lpstr>
      <vt:lpstr>'CUADRO C.1'!Títulos_a_imprimir</vt:lpstr>
    </vt:vector>
  </TitlesOfParts>
  <Company>CNMV</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mbdeanta</dc:creator>
  <cp:lastModifiedBy>Luisa Bailón Chico</cp:lastModifiedBy>
  <cp:lastPrinted>2018-06-22T08:13:24Z</cp:lastPrinted>
  <dcterms:created xsi:type="dcterms:W3CDTF">2009-11-16T11:15:44Z</dcterms:created>
  <dcterms:modified xsi:type="dcterms:W3CDTF">2018-06-22T08:13:32Z</dcterms:modified>
</cp:coreProperties>
</file>